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OANG-TC\Desktop\Phụ lục 5912\"/>
    </mc:Choice>
  </mc:AlternateContent>
  <xr:revisionPtr revIDLastSave="0" documentId="13_ncr:1_{09EC73B3-B8FB-42FD-BD79-33A8668C8C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01" sheetId="1" r:id="rId1"/>
    <sheet name="P02" sheetId="2" r:id="rId2"/>
    <sheet name="P03" sheetId="3" r:id="rId3"/>
    <sheet name="P04" sheetId="4" r:id="rId4"/>
    <sheet name="P05" sheetId="5" r:id="rId5"/>
    <sheet name="P06" sheetId="6" r:id="rId6"/>
    <sheet name="P07" sheetId="7" r:id="rId7"/>
    <sheet name="P0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Q19" i="2"/>
  <c r="Q17" i="3"/>
  <c r="Q19" i="4"/>
  <c r="Q19" i="5"/>
  <c r="Q19" i="6"/>
  <c r="Q23" i="7" l="1"/>
  <c r="P21" i="8" l="1"/>
  <c r="O21" i="8"/>
  <c r="N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P23" i="7"/>
  <c r="O23" i="7"/>
  <c r="N23" i="7"/>
  <c r="K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L23" i="7" l="1"/>
  <c r="M23" i="7"/>
  <c r="L21" i="8"/>
  <c r="M21" i="8"/>
  <c r="M10" i="6" l="1"/>
  <c r="M11" i="6"/>
  <c r="M12" i="6"/>
  <c r="M13" i="6"/>
  <c r="M14" i="6"/>
  <c r="M15" i="6"/>
  <c r="M16" i="6"/>
  <c r="M17" i="6"/>
  <c r="M18" i="6"/>
  <c r="M9" i="6"/>
  <c r="L10" i="6"/>
  <c r="L11" i="6"/>
  <c r="L12" i="6"/>
  <c r="L13" i="6"/>
  <c r="L14" i="6"/>
  <c r="L15" i="6"/>
  <c r="L16" i="6"/>
  <c r="L17" i="6"/>
  <c r="L18" i="6"/>
  <c r="L9" i="6"/>
  <c r="M10" i="5"/>
  <c r="M11" i="5"/>
  <c r="M12" i="5"/>
  <c r="M13" i="5"/>
  <c r="M14" i="5"/>
  <c r="M15" i="5"/>
  <c r="M16" i="5"/>
  <c r="M17" i="5"/>
  <c r="M18" i="5"/>
  <c r="M9" i="5"/>
  <c r="L10" i="5"/>
  <c r="L11" i="5"/>
  <c r="L12" i="5"/>
  <c r="L13" i="5"/>
  <c r="L14" i="5"/>
  <c r="L15" i="5"/>
  <c r="L16" i="5"/>
  <c r="L17" i="5"/>
  <c r="L18" i="5"/>
  <c r="L9" i="5"/>
  <c r="M10" i="4"/>
  <c r="M11" i="4"/>
  <c r="M12" i="4"/>
  <c r="M13" i="4"/>
  <c r="M14" i="4"/>
  <c r="M15" i="4"/>
  <c r="M16" i="4"/>
  <c r="M17" i="4"/>
  <c r="M18" i="4"/>
  <c r="M9" i="4"/>
  <c r="L10" i="4"/>
  <c r="L11" i="4"/>
  <c r="L12" i="4"/>
  <c r="L13" i="4"/>
  <c r="L14" i="4"/>
  <c r="L15" i="4"/>
  <c r="L16" i="4"/>
  <c r="L17" i="4"/>
  <c r="L18" i="4"/>
  <c r="L9" i="4"/>
  <c r="M10" i="3"/>
  <c r="M11" i="3"/>
  <c r="M12" i="3"/>
  <c r="M13" i="3"/>
  <c r="M14" i="3"/>
  <c r="M15" i="3"/>
  <c r="M16" i="3"/>
  <c r="M9" i="3"/>
  <c r="L10" i="3"/>
  <c r="L11" i="3"/>
  <c r="L12" i="3"/>
  <c r="L13" i="3"/>
  <c r="L14" i="3"/>
  <c r="L15" i="3"/>
  <c r="L16" i="3"/>
  <c r="L9" i="3"/>
  <c r="M10" i="2"/>
  <c r="M11" i="2"/>
  <c r="M12" i="2"/>
  <c r="M13" i="2"/>
  <c r="M14" i="2"/>
  <c r="M15" i="2"/>
  <c r="M16" i="2"/>
  <c r="M17" i="2"/>
  <c r="M18" i="2"/>
  <c r="M9" i="2"/>
  <c r="L10" i="2"/>
  <c r="L11" i="2"/>
  <c r="L12" i="2"/>
  <c r="L13" i="2"/>
  <c r="L14" i="2"/>
  <c r="L15" i="2"/>
  <c r="L16" i="2"/>
  <c r="L17" i="2"/>
  <c r="L18" i="2"/>
  <c r="L9" i="2"/>
  <c r="M10" i="1"/>
  <c r="M11" i="1"/>
  <c r="M12" i="1"/>
  <c r="M13" i="1"/>
  <c r="M14" i="1"/>
  <c r="M15" i="1"/>
  <c r="M16" i="1"/>
  <c r="M17" i="1"/>
  <c r="M9" i="1"/>
  <c r="L10" i="1"/>
  <c r="L11" i="1"/>
  <c r="L12" i="1"/>
  <c r="L13" i="1"/>
  <c r="L14" i="1"/>
  <c r="L15" i="1"/>
  <c r="L16" i="1"/>
  <c r="L17" i="1"/>
  <c r="L9" i="1"/>
  <c r="L18" i="1" l="1"/>
  <c r="M18" i="1"/>
  <c r="N18" i="1"/>
  <c r="O18" i="1"/>
  <c r="K18" i="1"/>
  <c r="N19" i="6" l="1"/>
  <c r="O19" i="6"/>
  <c r="P19" i="6"/>
  <c r="K19" i="6"/>
  <c r="L19" i="6"/>
  <c r="M19" i="6"/>
  <c r="N19" i="5" l="1"/>
  <c r="O19" i="5"/>
  <c r="P19" i="5"/>
  <c r="K19" i="5"/>
  <c r="L19" i="5"/>
  <c r="M19" i="5"/>
  <c r="K19" i="4"/>
  <c r="L19" i="4"/>
  <c r="N19" i="4"/>
  <c r="O19" i="4"/>
  <c r="P19" i="4"/>
  <c r="M19" i="4"/>
  <c r="N17" i="3"/>
  <c r="O17" i="3"/>
  <c r="P17" i="3"/>
  <c r="K17" i="3"/>
  <c r="L17" i="3"/>
  <c r="M17" i="3"/>
  <c r="P18" i="1"/>
  <c r="K19" i="2"/>
  <c r="L19" i="2"/>
  <c r="N19" i="2"/>
  <c r="O19" i="2"/>
  <c r="P19" i="2"/>
  <c r="M19" i="2"/>
</calcChain>
</file>

<file path=xl/sharedStrings.xml><?xml version="1.0" encoding="utf-8"?>
<sst xmlns="http://schemas.openxmlformats.org/spreadsheetml/2006/main" count="747" uniqueCount="207">
  <si>
    <t>NHẬP TẠI KHO HÒA CẦM - HÒA VANG - ĐÀ NẴNG</t>
  </si>
  <si>
    <t>TT</t>
  </si>
  <si>
    <t>TÊN SÁCH</t>
  </si>
  <si>
    <t>MÃ SÁCH</t>
  </si>
  <si>
    <t>SỐ MÀU IN</t>
  </si>
  <si>
    <t>CHỦNG LOẠI</t>
  </si>
  <si>
    <t>KHỔ SÁCH (cm)</t>
  </si>
  <si>
    <t>SỐ TRANG RUỘT</t>
  </si>
  <si>
    <t>PP ĐÓNG SÁCH</t>
  </si>
  <si>
    <t>TỔNG SỐ BẢN IN</t>
  </si>
  <si>
    <t>TỔNG SỐ TRANG GIẤY 
(NGUYÊN KHỔ)</t>
  </si>
  <si>
    <t>SỐ LƯỢNG BẢN NHẬP KHO 
THEO CÁC MỐC TIẾN ĐỘ</t>
  </si>
  <si>
    <t>GIẤY IN (g/m2)</t>
  </si>
  <si>
    <t>RUỘT</t>
  </si>
  <si>
    <t>BÌA</t>
  </si>
  <si>
    <t>Tiếng Việt 5 tập 1 KNTT</t>
  </si>
  <si>
    <t>4/1</t>
  </si>
  <si>
    <t>180</t>
  </si>
  <si>
    <t>19x26,5</t>
  </si>
  <si>
    <t>PG</t>
  </si>
  <si>
    <t>ĐL</t>
  </si>
  <si>
    <t>HĐ trải nghiệm 5 bản 1 CTST</t>
  </si>
  <si>
    <t>Tin học 9 KNTT</t>
  </si>
  <si>
    <t>Ngữ văn 9, Tập 1 CTST</t>
  </si>
  <si>
    <t>Mĩ thuật 9 CTST  (bản 1)</t>
  </si>
  <si>
    <t xml:space="preserve">CĐHT Vật lí 12 KNTT </t>
  </si>
  <si>
    <t>Tổng cộng</t>
  </si>
  <si>
    <t>Đạo đức 5 KNTT</t>
  </si>
  <si>
    <t>Toán 5 tập 2 CTST</t>
  </si>
  <si>
    <t>Đạo đức 5 CTST</t>
  </si>
  <si>
    <t>Ngữ văn 9, Tập 2 KNTT</t>
  </si>
  <si>
    <t xml:space="preserve">Khoa học tự nhiên 9 KNTT </t>
  </si>
  <si>
    <t>4/2</t>
  </si>
  <si>
    <t>Ngữ văn 9, Tập 2 CTST</t>
  </si>
  <si>
    <t>Toán 12 tập 2 KNTT</t>
  </si>
  <si>
    <t>Toán 5 tập 1 KNTT</t>
  </si>
  <si>
    <t>Tin học 5 KNTT</t>
  </si>
  <si>
    <t>Lịch sử và Địa lý 5 KNTT</t>
  </si>
  <si>
    <t>Toán 9, Tập 1 CTST</t>
  </si>
  <si>
    <t>CĐHT Ngữ văn 12 KNTT</t>
  </si>
  <si>
    <t>Sinh học 12 KNTT</t>
  </si>
  <si>
    <t>Lịch sử 12 KNTT</t>
  </si>
  <si>
    <t>Toán 5 tập 2 KNTT</t>
  </si>
  <si>
    <t>Lịch sử và Địa lý 9 KNTT</t>
  </si>
  <si>
    <t>Ngữ văn 12 tập 1 KNTT</t>
  </si>
  <si>
    <t>Ngữ văn 12 tập 1 CTST</t>
  </si>
  <si>
    <t>Ngữ văn 12 tập 2 CTST</t>
  </si>
  <si>
    <t>Toán 12 tập 1 CTST</t>
  </si>
  <si>
    <t>Toán 12 tập 2 CTST</t>
  </si>
  <si>
    <t>Khoa học 5 KNTT</t>
  </si>
  <si>
    <t>GD thể chất 5 KNTT</t>
  </si>
  <si>
    <t>Mĩ thuật 5 KNTT</t>
  </si>
  <si>
    <t>Âm nhạc 5 KNTT</t>
  </si>
  <si>
    <t>HĐ trải nghiệm 5 KNTT</t>
  </si>
  <si>
    <t>Mĩ thuật 5 bản 1 CTST</t>
  </si>
  <si>
    <t>GD thể chất 9 KNTT</t>
  </si>
  <si>
    <t>Toán 12 tập 1 KNTT</t>
  </si>
  <si>
    <t>Toán 9/1 KNTT</t>
  </si>
  <si>
    <t>Toán 9/2 KNTT</t>
  </si>
  <si>
    <t>GD công dân 9 KNTT</t>
  </si>
  <si>
    <t>Âm nhạc 9 KNTT</t>
  </si>
  <si>
    <t>Lịch sử và Địa lí 9 CTST</t>
  </si>
  <si>
    <t>CĐHT Sinh học 12 KNTT</t>
  </si>
  <si>
    <t xml:space="preserve">Hóa học 12 KNTT </t>
  </si>
  <si>
    <t>Tin học 12 - ĐH Tin học ứng dụng KNTT</t>
  </si>
  <si>
    <t>HĐ trải nghiệm, hướng nghiệp 12 KNTT</t>
  </si>
  <si>
    <t>Hoá học 12 CTST</t>
  </si>
  <si>
    <t>Tiếng Việt 5 tập 2 KNTT</t>
  </si>
  <si>
    <t>Tiếng Việt 5 tập 2 CTST</t>
  </si>
  <si>
    <t>Ngữ văn 9, Tập 1 KNTT</t>
  </si>
  <si>
    <t>Toán 9, Tập 2 CTST</t>
  </si>
  <si>
    <t>Ngữ văn 12 tập 2 KNTT</t>
  </si>
  <si>
    <t>CĐHT Địa lí 12 KNTT</t>
  </si>
  <si>
    <t xml:space="preserve">CĐHT Hóa học 12 KNTT </t>
  </si>
  <si>
    <t>Tin học 12 - ĐH Khoa học máy tính KNTT</t>
  </si>
  <si>
    <t xml:space="preserve">Vật lí 12 KNTT </t>
  </si>
  <si>
    <t>CĐHT Ngữ văn 12 CTST</t>
  </si>
  <si>
    <t>Công nghệ 5 KNTT</t>
  </si>
  <si>
    <t>HĐ trải nghiệm, hướng nghiệp 9 KNTT</t>
  </si>
  <si>
    <t>G1HH5V003H24</t>
  </si>
  <si>
    <t>G2HH5V004M24</t>
  </si>
  <si>
    <t>G4HH5Q002X24</t>
  </si>
  <si>
    <t>G1HH9I002H24</t>
  </si>
  <si>
    <t>G2HH9V003M24</t>
  </si>
  <si>
    <t>G2HH9U002M24</t>
  </si>
  <si>
    <t>G4HH9M002X24</t>
  </si>
  <si>
    <t>G1HHZI005H24</t>
  </si>
  <si>
    <t>G1HHZL004H24</t>
  </si>
  <si>
    <t>G3HH5R002A24</t>
  </si>
  <si>
    <t>G2HH5T004M24</t>
  </si>
  <si>
    <t>G2HH5G002M24</t>
  </si>
  <si>
    <t>G1HH9V004H24</t>
  </si>
  <si>
    <t>G1HH9K002H24</t>
  </si>
  <si>
    <t>G2HH9V004M24</t>
  </si>
  <si>
    <t>G2HH9T004M24</t>
  </si>
  <si>
    <t>G1HHZT005H24</t>
  </si>
  <si>
    <t>G1HHZB004H24</t>
  </si>
  <si>
    <t>G2HHZV006M24</t>
  </si>
  <si>
    <t>G1HH5T003H24</t>
  </si>
  <si>
    <t>G1HH5I002H24</t>
  </si>
  <si>
    <t>G1HH5U002H24</t>
  </si>
  <si>
    <t>G2HH9T003M24</t>
  </si>
  <si>
    <t>G1HHZV005H24</t>
  </si>
  <si>
    <t>G1HHZV006H24</t>
  </si>
  <si>
    <t>G1HHZB003H24</t>
  </si>
  <si>
    <t>G1HHZS003H24</t>
  </si>
  <si>
    <t>G1HH5T004H24</t>
  </si>
  <si>
    <t>G3HH5K002A24</t>
  </si>
  <si>
    <t>G1HH9U002H24</t>
  </si>
  <si>
    <t>G3HH9E002A24</t>
  </si>
  <si>
    <t>G1HHZD004H24</t>
  </si>
  <si>
    <t>G1HHZH003H24</t>
  </si>
  <si>
    <t>G2HHZV004M24</t>
  </si>
  <si>
    <t>G2HHZV005M24</t>
  </si>
  <si>
    <t>G2HHZT004M24</t>
  </si>
  <si>
    <t>G2HHZT005M24</t>
  </si>
  <si>
    <t>G1HH5E002H24</t>
  </si>
  <si>
    <t>G1HH5G002H24</t>
  </si>
  <si>
    <t>G1HH5M002H24</t>
  </si>
  <si>
    <t>G3HH5Q002A24</t>
  </si>
  <si>
    <t>G4HH5M002X24</t>
  </si>
  <si>
    <t>G1HHZV004H24</t>
  </si>
  <si>
    <t>G1HHZT004H24</t>
  </si>
  <si>
    <t>G1HHZH004H24</t>
  </si>
  <si>
    <t>G1HHZI006H24</t>
  </si>
  <si>
    <t>G1HH5V004H24</t>
  </si>
  <si>
    <t>G1HH5C002H24</t>
  </si>
  <si>
    <t>G1HH9V003H24</t>
  </si>
  <si>
    <t>G1HH9T003H24</t>
  </si>
  <si>
    <t>G1HH9T004H24</t>
  </si>
  <si>
    <t>G1HH9G002H24</t>
  </si>
  <si>
    <t>G3HH9Q002A24</t>
  </si>
  <si>
    <t>G3HH9R002A24</t>
  </si>
  <si>
    <t>G1HHZL003H24</t>
  </si>
  <si>
    <t>G1HHZQ002H24</t>
  </si>
  <si>
    <t>G2HHZH003M24</t>
  </si>
  <si>
    <t>TÊN GÓI THẦU: GÓI THẦU 06 - IN SGD LỚP 5, 9, 12 PHỤC VỤ NĂM HỌC 2024 - 2025 NHẬP KHO ĐÀ NẴNG</t>
  </si>
  <si>
    <t>VBT Tiếng Việt 5 tập 1 KNTT</t>
  </si>
  <si>
    <t>G1BH5V001H</t>
  </si>
  <si>
    <t>4/0</t>
  </si>
  <si>
    <t>65*</t>
  </si>
  <si>
    <t>17x24</t>
  </si>
  <si>
    <t>VBT Đạo đức 5 KNTT</t>
  </si>
  <si>
    <t>G1BH5G001H</t>
  </si>
  <si>
    <t>VBT Tin học 5 KNTT</t>
  </si>
  <si>
    <t>G1BH5I001H</t>
  </si>
  <si>
    <t>VBT Lịch sử và Địa lý 5 KNTT</t>
  </si>
  <si>
    <t>G1BH5U001H</t>
  </si>
  <si>
    <t>VBT Khoa học 5 KNTT</t>
  </si>
  <si>
    <t>G3BH5K001A</t>
  </si>
  <si>
    <t>VBT HĐ trải nghiệm 5 KNTT</t>
  </si>
  <si>
    <t>G3BH5Q001A</t>
  </si>
  <si>
    <t>VBT Toán 5 tập 2 CTST</t>
  </si>
  <si>
    <t>G2BH5T002M</t>
  </si>
  <si>
    <t>BT Toán 9, tập 1 KNTT</t>
  </si>
  <si>
    <t>G1BH9T001H</t>
  </si>
  <si>
    <t>BT Khoa học tự nhiên 9 KNTT</t>
  </si>
  <si>
    <t>G1BH9K001H</t>
  </si>
  <si>
    <t>BT Lịch sử và Địa lí 9 - Phần Lịch sử KNTT</t>
  </si>
  <si>
    <t>G1BH9U001H</t>
  </si>
  <si>
    <t>BT Toán 9, Tập 1 CTST</t>
  </si>
  <si>
    <t>G2BH9T001M</t>
  </si>
  <si>
    <t>BT Ngữ văn 9 - Tập 1 CTST</t>
  </si>
  <si>
    <t>G2BH9V001M</t>
  </si>
  <si>
    <t>BT Ngữ văn 9 - Tập 2 CTST</t>
  </si>
  <si>
    <t>G2BH9V002M</t>
  </si>
  <si>
    <t>BT Lịch sử và Địa lý 9 - Phần Địa lí CTST</t>
  </si>
  <si>
    <t>G2BH9U002M</t>
  </si>
  <si>
    <t>VBT Tiếng Việt 5 tập 2 KNTT</t>
  </si>
  <si>
    <t>G1BH5V002H</t>
  </si>
  <si>
    <t>VBT Toán 5, tập 1 KNTT</t>
  </si>
  <si>
    <t>G1BH5T001H</t>
  </si>
  <si>
    <t>VBT Toán 5, tập 2 KNTT</t>
  </si>
  <si>
    <t>G1BH5T002H</t>
  </si>
  <si>
    <t>VBT Mĩ thuật 5 KNTT</t>
  </si>
  <si>
    <t>G1BH5M001H</t>
  </si>
  <si>
    <t>VBT Công nghệ 5 KNTT</t>
  </si>
  <si>
    <t>G1BH5C001H</t>
  </si>
  <si>
    <t>VBT Âm nhạc 5 KNTT</t>
  </si>
  <si>
    <t>G3BH5R001A</t>
  </si>
  <si>
    <t>VBT Tiếng Việt 5 tập 2 CTST</t>
  </si>
  <si>
    <t>G2BH5V002M</t>
  </si>
  <si>
    <t>VBT Mĩ thuật 5 bản 1 CTST</t>
  </si>
  <si>
    <t>G4BH5M001X</t>
  </si>
  <si>
    <t>VBT HĐ trải nghiệm 5 bản 1 CTST</t>
  </si>
  <si>
    <t>G4BH5Q001X</t>
  </si>
  <si>
    <t>BT Toán 9, tập 2 KNTT</t>
  </si>
  <si>
    <t>G1BH9T002H</t>
  </si>
  <si>
    <t>BT Ngữ văn 9, tập 1 KNTT</t>
  </si>
  <si>
    <t>G1BH9V001H</t>
  </si>
  <si>
    <t>BT Toán 9, Tập 2 CTST</t>
  </si>
  <si>
    <t>G2BH9T002M</t>
  </si>
  <si>
    <t>SỐ HIỆU: INSGD2024G06</t>
  </si>
  <si>
    <t>Số lượng hộp các tông</t>
  </si>
  <si>
    <t>Đến
20/7/2024</t>
  </si>
  <si>
    <t>Đến
10/8/2024</t>
  </si>
  <si>
    <t>TÊN PHẦN THẦU: ĐN-PHẦN 02</t>
  </si>
  <si>
    <t>TÊN PHẦN THẦU: ĐN-PHẦN 03</t>
  </si>
  <si>
    <t>TÊN PHẦN THẦU: ĐN-PHẦN 04</t>
  </si>
  <si>
    <t>TÊN PHẦN THẦU: ĐN-PHẦN 05</t>
  </si>
  <si>
    <t>TÊN PHẦN THẦU: ĐN-PHẦN 06</t>
  </si>
  <si>
    <t>TÊN PHẦN THẦU: ĐN-PHẦN 07</t>
  </si>
  <si>
    <t>TÊN PHẦN THẦU: ĐN - PHẦN 08</t>
  </si>
  <si>
    <t>TÊN PHẦN THẦU: ĐN - PHẦN 01</t>
  </si>
  <si>
    <t>Đến
 30/6/2024</t>
  </si>
  <si>
    <t>Đến 
30/6/2024</t>
  </si>
  <si>
    <t>DÙNG ĐỂ THAM KHẢO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</si>
</sst>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010000]d/m/yyyy;@"/>
    <numFmt numFmtId="166" formatCode="_(* #,##0_);_(* \(#,##0\);_(* &quot;-&quot;??_);_(@_)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3"/>
      <color theme="1"/>
      <name val="Aptos Display"/>
      <family val="1"/>
      <scheme val="major"/>
    </font>
    <font>
      <b/>
      <sz val="13"/>
      <color theme="1"/>
      <name val="Aptos Display"/>
      <family val="1"/>
      <scheme val="major"/>
    </font>
    <font>
      <b/>
      <sz val="14"/>
      <color theme="1"/>
      <name val="Times New Roman"/>
      <family val="1"/>
    </font>
    <font>
      <b/>
      <sz val="14"/>
      <color theme="1"/>
      <name val="Aptos Display"/>
      <family val="1"/>
      <scheme val="maj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ptos Display"/>
      <family val="1"/>
      <scheme val="major"/>
    </font>
    <font>
      <sz val="13"/>
      <color theme="1"/>
      <name val="Aptos Narrow"/>
      <family val="2"/>
      <scheme val="minor"/>
    </font>
    <font>
      <sz val="13"/>
      <color theme="1"/>
      <name val="Times New Roman"/>
      <family val="1"/>
    </font>
    <font>
      <b/>
      <sz val="16"/>
      <color rgb="FFFF0000"/>
      <name val="Aptos Narrow"/>
      <family val="2"/>
      <scheme val="minor"/>
    </font>
    <font>
      <b/>
      <sz val="16"/>
      <color indexed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3" xfId="1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6" fontId="3" fillId="0" borderId="9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6" fontId="2" fillId="0" borderId="8" xfId="1" applyNumberFormat="1" applyFont="1" applyBorder="1" applyAlignment="1">
      <alignment vertical="center" wrapText="1"/>
    </xf>
    <xf numFmtId="166" fontId="3" fillId="0" borderId="9" xfId="0" applyNumberFormat="1" applyFont="1" applyBorder="1"/>
    <xf numFmtId="0" fontId="3" fillId="0" borderId="0" xfId="0" applyFont="1" applyAlignment="1">
      <alignment horizontal="left" vertical="center"/>
    </xf>
    <xf numFmtId="166" fontId="3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166" fontId="2" fillId="0" borderId="12" xfId="1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6" fontId="10" fillId="0" borderId="3" xfId="1" applyNumberFormat="1" applyFont="1" applyBorder="1" applyAlignment="1">
      <alignment vertical="center" wrapText="1"/>
    </xf>
    <xf numFmtId="166" fontId="10" fillId="0" borderId="12" xfId="1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7" fillId="0" borderId="15" xfId="0" quotePrefix="1" applyNumberFormat="1" applyFont="1" applyBorder="1" applyAlignment="1">
      <alignment horizontal="center" vertical="center" wrapText="1"/>
    </xf>
    <xf numFmtId="165" fontId="7" fillId="0" borderId="16" xfId="0" quotePrefix="1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zoomScale="85" zoomScaleNormal="85" workbookViewId="0">
      <pane xSplit="2" ySplit="8" topLeftCell="C9" activePane="bottomRight" state="frozen"/>
      <selection sqref="A1:C4"/>
      <selection pane="topRight" sqref="A1:C4"/>
      <selection pane="bottomLeft" sqref="A1:C4"/>
      <selection pane="bottomRight" sqref="A1:C4"/>
    </sheetView>
  </sheetViews>
  <sheetFormatPr defaultRowHeight="15" x14ac:dyDescent="0.25"/>
  <cols>
    <col min="1" max="1" width="6.7109375" customWidth="1"/>
    <col min="2" max="2" width="28.85546875" customWidth="1"/>
    <col min="3" max="3" width="20" customWidth="1"/>
    <col min="4" max="6" width="8.42578125" customWidth="1"/>
    <col min="7" max="7" width="9.42578125" customWidth="1"/>
    <col min="8" max="8" width="10.7109375" customWidth="1"/>
    <col min="9" max="9" width="9" customWidth="1"/>
    <col min="10" max="10" width="8" customWidth="1"/>
    <col min="11" max="11" width="13.85546875" customWidth="1"/>
    <col min="12" max="12" width="15.140625" bestFit="1" customWidth="1"/>
    <col min="13" max="13" width="13.7109375" bestFit="1" customWidth="1"/>
    <col min="14" max="16" width="11.42578125" customWidth="1"/>
    <col min="17" max="17" width="0" hidden="1" customWidth="1"/>
  </cols>
  <sheetData>
    <row r="1" spans="1:17" s="16" customFormat="1" ht="26.25" customHeight="1" x14ac:dyDescent="0.25">
      <c r="A1" s="70" t="s">
        <v>206</v>
      </c>
      <c r="B1" s="70"/>
      <c r="C1" s="70"/>
      <c r="D1" s="65" t="s">
        <v>136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16" customFormat="1" ht="26.25" customHeight="1" x14ac:dyDescent="0.25">
      <c r="A2" s="70"/>
      <c r="B2" s="70"/>
      <c r="C2" s="70"/>
      <c r="D2" s="66" t="s">
        <v>203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s="16" customFormat="1" ht="26.25" customHeight="1" x14ac:dyDescent="0.25">
      <c r="A3" s="70"/>
      <c r="B3" s="70"/>
      <c r="C3" s="70"/>
      <c r="D3" s="66" t="s">
        <v>192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s="16" customFormat="1" ht="26.25" customHeight="1" x14ac:dyDescent="0.25">
      <c r="A4" s="70"/>
      <c r="B4" s="70"/>
      <c r="C4" s="70"/>
      <c r="D4" s="66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s="16" customFormat="1" ht="18" customHeight="1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ht="35.25" customHeight="1" thickTop="1" x14ac:dyDescent="0.25">
      <c r="A6" s="44" t="s">
        <v>1</v>
      </c>
      <c r="B6" s="46" t="s">
        <v>2</v>
      </c>
      <c r="C6" s="46" t="s">
        <v>3</v>
      </c>
      <c r="D6" s="46" t="s">
        <v>4</v>
      </c>
      <c r="E6" s="46"/>
      <c r="F6" s="46" t="s">
        <v>5</v>
      </c>
      <c r="G6" s="46"/>
      <c r="H6" s="46" t="s">
        <v>6</v>
      </c>
      <c r="I6" s="46" t="s">
        <v>7</v>
      </c>
      <c r="J6" s="46" t="s">
        <v>8</v>
      </c>
      <c r="K6" s="46" t="s">
        <v>9</v>
      </c>
      <c r="L6" s="46" t="s">
        <v>10</v>
      </c>
      <c r="M6" s="46"/>
      <c r="N6" s="46" t="s">
        <v>11</v>
      </c>
      <c r="O6" s="46"/>
      <c r="P6" s="47"/>
      <c r="Q6" s="39" t="s">
        <v>193</v>
      </c>
    </row>
    <row r="7" spans="1:17" ht="35.25" customHeight="1" x14ac:dyDescent="0.25">
      <c r="A7" s="45"/>
      <c r="B7" s="43"/>
      <c r="C7" s="43"/>
      <c r="D7" s="43"/>
      <c r="E7" s="43"/>
      <c r="F7" s="43" t="s">
        <v>12</v>
      </c>
      <c r="G7" s="43"/>
      <c r="H7" s="43"/>
      <c r="I7" s="43"/>
      <c r="J7" s="43"/>
      <c r="K7" s="43"/>
      <c r="L7" s="43"/>
      <c r="M7" s="43"/>
      <c r="N7" s="48" t="s">
        <v>204</v>
      </c>
      <c r="O7" s="50" t="s">
        <v>194</v>
      </c>
      <c r="P7" s="53" t="s">
        <v>195</v>
      </c>
      <c r="Q7" s="40"/>
    </row>
    <row r="8" spans="1:17" ht="26.25" customHeight="1" x14ac:dyDescent="0.25">
      <c r="A8" s="45"/>
      <c r="B8" s="43"/>
      <c r="C8" s="43"/>
      <c r="D8" s="14" t="s">
        <v>13</v>
      </c>
      <c r="E8" s="14" t="s">
        <v>14</v>
      </c>
      <c r="F8" s="14" t="s">
        <v>13</v>
      </c>
      <c r="G8" s="14" t="s">
        <v>14</v>
      </c>
      <c r="H8" s="43"/>
      <c r="I8" s="43"/>
      <c r="J8" s="43"/>
      <c r="K8" s="43"/>
      <c r="L8" s="14" t="s">
        <v>13</v>
      </c>
      <c r="M8" s="14" t="s">
        <v>14</v>
      </c>
      <c r="N8" s="49"/>
      <c r="O8" s="51"/>
      <c r="P8" s="54"/>
      <c r="Q8" s="41"/>
    </row>
    <row r="9" spans="1:17" ht="26.25" customHeight="1" x14ac:dyDescent="0.25">
      <c r="A9" s="2">
        <v>1</v>
      </c>
      <c r="B9" s="3" t="s">
        <v>15</v>
      </c>
      <c r="C9" s="3" t="s">
        <v>79</v>
      </c>
      <c r="D9" s="4">
        <v>4</v>
      </c>
      <c r="E9" s="4" t="s">
        <v>16</v>
      </c>
      <c r="F9" s="4">
        <v>65</v>
      </c>
      <c r="G9" s="4" t="s">
        <v>17</v>
      </c>
      <c r="H9" s="4" t="s">
        <v>18</v>
      </c>
      <c r="I9" s="4">
        <v>168</v>
      </c>
      <c r="J9" s="4" t="s">
        <v>19</v>
      </c>
      <c r="K9" s="5">
        <v>190000</v>
      </c>
      <c r="L9" s="5">
        <f t="shared" ref="L9:L17" si="0">I9*K9</f>
        <v>31920000</v>
      </c>
      <c r="M9" s="5">
        <f>K9*4</f>
        <v>760000</v>
      </c>
      <c r="N9" s="5">
        <v>0</v>
      </c>
      <c r="O9" s="5">
        <v>100000</v>
      </c>
      <c r="P9" s="24">
        <v>90000</v>
      </c>
      <c r="Q9" s="17">
        <v>3393</v>
      </c>
    </row>
    <row r="10" spans="1:17" ht="26.25" customHeight="1" x14ac:dyDescent="0.25">
      <c r="A10" s="2">
        <v>2</v>
      </c>
      <c r="B10" s="3" t="s">
        <v>68</v>
      </c>
      <c r="C10" s="3" t="s">
        <v>80</v>
      </c>
      <c r="D10" s="4">
        <v>4</v>
      </c>
      <c r="E10" s="4" t="s">
        <v>16</v>
      </c>
      <c r="F10" s="4">
        <v>65</v>
      </c>
      <c r="G10" s="4" t="s">
        <v>17</v>
      </c>
      <c r="H10" s="4" t="s">
        <v>18</v>
      </c>
      <c r="I10" s="4">
        <v>148</v>
      </c>
      <c r="J10" s="4" t="s">
        <v>19</v>
      </c>
      <c r="K10" s="5">
        <v>33000</v>
      </c>
      <c r="L10" s="5">
        <f t="shared" si="0"/>
        <v>4884000</v>
      </c>
      <c r="M10" s="5">
        <f t="shared" ref="M10:M17" si="1">K10*4</f>
        <v>132000</v>
      </c>
      <c r="N10" s="5">
        <v>33000</v>
      </c>
      <c r="O10" s="5">
        <v>0</v>
      </c>
      <c r="P10" s="24">
        <v>0</v>
      </c>
      <c r="Q10" s="17">
        <v>559</v>
      </c>
    </row>
    <row r="11" spans="1:17" ht="26.25" customHeight="1" x14ac:dyDescent="0.25">
      <c r="A11" s="2">
        <v>3</v>
      </c>
      <c r="B11" s="3" t="s">
        <v>21</v>
      </c>
      <c r="C11" s="3" t="s">
        <v>81</v>
      </c>
      <c r="D11" s="4">
        <v>4</v>
      </c>
      <c r="E11" s="4" t="s">
        <v>16</v>
      </c>
      <c r="F11" s="4">
        <v>65</v>
      </c>
      <c r="G11" s="4" t="s">
        <v>17</v>
      </c>
      <c r="H11" s="4" t="s">
        <v>18</v>
      </c>
      <c r="I11" s="4">
        <v>96</v>
      </c>
      <c r="J11" s="4" t="s">
        <v>19</v>
      </c>
      <c r="K11" s="5">
        <v>53300</v>
      </c>
      <c r="L11" s="5">
        <f t="shared" si="0"/>
        <v>5116800</v>
      </c>
      <c r="M11" s="5">
        <f t="shared" si="1"/>
        <v>213200</v>
      </c>
      <c r="N11" s="5">
        <v>53300</v>
      </c>
      <c r="O11" s="5">
        <v>0</v>
      </c>
      <c r="P11" s="24">
        <v>0</v>
      </c>
      <c r="Q11" s="17">
        <v>627</v>
      </c>
    </row>
    <row r="12" spans="1:17" ht="26.25" customHeight="1" x14ac:dyDescent="0.25">
      <c r="A12" s="2">
        <v>4</v>
      </c>
      <c r="B12" s="3" t="s">
        <v>22</v>
      </c>
      <c r="C12" s="3" t="s">
        <v>82</v>
      </c>
      <c r="D12" s="4">
        <v>4</v>
      </c>
      <c r="E12" s="4" t="s">
        <v>16</v>
      </c>
      <c r="F12" s="4">
        <v>65</v>
      </c>
      <c r="G12" s="4" t="s">
        <v>17</v>
      </c>
      <c r="H12" s="4" t="s">
        <v>18</v>
      </c>
      <c r="I12" s="4">
        <v>92</v>
      </c>
      <c r="J12" s="4" t="s">
        <v>19</v>
      </c>
      <c r="K12" s="5">
        <v>150000</v>
      </c>
      <c r="L12" s="5">
        <f t="shared" si="0"/>
        <v>13800000</v>
      </c>
      <c r="M12" s="5">
        <f t="shared" si="1"/>
        <v>600000</v>
      </c>
      <c r="N12" s="5">
        <v>0</v>
      </c>
      <c r="O12" s="5">
        <v>100000</v>
      </c>
      <c r="P12" s="24">
        <v>50000</v>
      </c>
      <c r="Q12" s="17">
        <v>1765</v>
      </c>
    </row>
    <row r="13" spans="1:17" ht="26.25" customHeight="1" x14ac:dyDescent="0.25">
      <c r="A13" s="2">
        <v>5</v>
      </c>
      <c r="B13" s="3" t="s">
        <v>23</v>
      </c>
      <c r="C13" s="3" t="s">
        <v>83</v>
      </c>
      <c r="D13" s="4">
        <v>4</v>
      </c>
      <c r="E13" s="4" t="s">
        <v>16</v>
      </c>
      <c r="F13" s="4">
        <v>65</v>
      </c>
      <c r="G13" s="4" t="s">
        <v>17</v>
      </c>
      <c r="H13" s="4" t="s">
        <v>18</v>
      </c>
      <c r="I13" s="4">
        <v>160</v>
      </c>
      <c r="J13" s="4" t="s">
        <v>19</v>
      </c>
      <c r="K13" s="5">
        <v>48500</v>
      </c>
      <c r="L13" s="5">
        <f t="shared" si="0"/>
        <v>7760000</v>
      </c>
      <c r="M13" s="5">
        <f t="shared" si="1"/>
        <v>194000</v>
      </c>
      <c r="N13" s="5">
        <v>48500</v>
      </c>
      <c r="O13" s="5">
        <v>0</v>
      </c>
      <c r="P13" s="24">
        <v>0</v>
      </c>
      <c r="Q13" s="17">
        <v>836</v>
      </c>
    </row>
    <row r="14" spans="1:17" ht="26.25" customHeight="1" x14ac:dyDescent="0.25">
      <c r="A14" s="2">
        <v>6</v>
      </c>
      <c r="B14" s="3" t="s">
        <v>61</v>
      </c>
      <c r="C14" s="3" t="s">
        <v>84</v>
      </c>
      <c r="D14" s="4">
        <v>4</v>
      </c>
      <c r="E14" s="4" t="s">
        <v>16</v>
      </c>
      <c r="F14" s="4">
        <v>65</v>
      </c>
      <c r="G14" s="4" t="s">
        <v>17</v>
      </c>
      <c r="H14" s="4" t="s">
        <v>18</v>
      </c>
      <c r="I14" s="4">
        <v>248</v>
      </c>
      <c r="J14" s="4" t="s">
        <v>19</v>
      </c>
      <c r="K14" s="5">
        <v>59700</v>
      </c>
      <c r="L14" s="5">
        <f t="shared" si="0"/>
        <v>14805600</v>
      </c>
      <c r="M14" s="5">
        <f t="shared" si="1"/>
        <v>238800</v>
      </c>
      <c r="N14" s="5">
        <v>59700</v>
      </c>
      <c r="O14" s="5">
        <v>0</v>
      </c>
      <c r="P14" s="24">
        <v>0</v>
      </c>
      <c r="Q14" s="17">
        <v>1388</v>
      </c>
    </row>
    <row r="15" spans="1:17" ht="26.25" customHeight="1" x14ac:dyDescent="0.25">
      <c r="A15" s="2">
        <v>7</v>
      </c>
      <c r="B15" s="3" t="s">
        <v>24</v>
      </c>
      <c r="C15" s="3" t="s">
        <v>85</v>
      </c>
      <c r="D15" s="4">
        <v>4</v>
      </c>
      <c r="E15" s="4" t="s">
        <v>16</v>
      </c>
      <c r="F15" s="4">
        <v>65</v>
      </c>
      <c r="G15" s="4" t="s">
        <v>17</v>
      </c>
      <c r="H15" s="4" t="s">
        <v>18</v>
      </c>
      <c r="I15" s="4">
        <v>76</v>
      </c>
      <c r="J15" s="4" t="s">
        <v>20</v>
      </c>
      <c r="K15" s="5">
        <v>123000</v>
      </c>
      <c r="L15" s="5">
        <f t="shared" si="0"/>
        <v>9348000</v>
      </c>
      <c r="M15" s="5">
        <f t="shared" si="1"/>
        <v>492000</v>
      </c>
      <c r="N15" s="5">
        <v>30000</v>
      </c>
      <c r="O15" s="5">
        <v>30000</v>
      </c>
      <c r="P15" s="24">
        <v>63000</v>
      </c>
      <c r="Q15" s="17">
        <v>1183</v>
      </c>
    </row>
    <row r="16" spans="1:17" ht="35.25" customHeight="1" x14ac:dyDescent="0.25">
      <c r="A16" s="2">
        <v>8</v>
      </c>
      <c r="B16" s="3" t="s">
        <v>74</v>
      </c>
      <c r="C16" s="3" t="s">
        <v>86</v>
      </c>
      <c r="D16" s="4">
        <v>4</v>
      </c>
      <c r="E16" s="4" t="s">
        <v>32</v>
      </c>
      <c r="F16" s="4">
        <v>65</v>
      </c>
      <c r="G16" s="4" t="s">
        <v>17</v>
      </c>
      <c r="H16" s="4" t="s">
        <v>18</v>
      </c>
      <c r="I16" s="4">
        <v>164</v>
      </c>
      <c r="J16" s="4" t="s">
        <v>19</v>
      </c>
      <c r="K16" s="5">
        <v>35000</v>
      </c>
      <c r="L16" s="5">
        <f t="shared" si="0"/>
        <v>5740000</v>
      </c>
      <c r="M16" s="5">
        <f t="shared" si="1"/>
        <v>140000</v>
      </c>
      <c r="N16" s="5">
        <v>35000</v>
      </c>
      <c r="O16" s="5">
        <v>0</v>
      </c>
      <c r="P16" s="24">
        <v>0</v>
      </c>
      <c r="Q16" s="17">
        <v>486</v>
      </c>
    </row>
    <row r="17" spans="1:17" ht="26.25" customHeight="1" x14ac:dyDescent="0.25">
      <c r="A17" s="2">
        <v>9</v>
      </c>
      <c r="B17" s="3" t="s">
        <v>25</v>
      </c>
      <c r="C17" s="3" t="s">
        <v>87</v>
      </c>
      <c r="D17" s="4">
        <v>4</v>
      </c>
      <c r="E17" s="4" t="s">
        <v>16</v>
      </c>
      <c r="F17" s="4">
        <v>65</v>
      </c>
      <c r="G17" s="4" t="s">
        <v>17</v>
      </c>
      <c r="H17" s="4" t="s">
        <v>18</v>
      </c>
      <c r="I17" s="4">
        <v>68</v>
      </c>
      <c r="J17" s="4" t="s">
        <v>20</v>
      </c>
      <c r="K17" s="5">
        <v>67500</v>
      </c>
      <c r="L17" s="5">
        <f t="shared" si="0"/>
        <v>4590000</v>
      </c>
      <c r="M17" s="5">
        <f t="shared" si="1"/>
        <v>270000</v>
      </c>
      <c r="N17" s="5">
        <v>30000</v>
      </c>
      <c r="O17" s="5">
        <v>37500</v>
      </c>
      <c r="P17" s="24">
        <v>0</v>
      </c>
      <c r="Q17" s="17">
        <v>527</v>
      </c>
    </row>
    <row r="18" spans="1:17" s="7" customFormat="1" ht="26.25" customHeight="1" thickBot="1" x14ac:dyDescent="0.35">
      <c r="A18" s="6"/>
      <c r="B18" s="52" t="s">
        <v>26</v>
      </c>
      <c r="C18" s="52"/>
      <c r="D18" s="52"/>
      <c r="E18" s="52"/>
      <c r="F18" s="52"/>
      <c r="G18" s="52"/>
      <c r="H18" s="52"/>
      <c r="I18" s="25"/>
      <c r="J18" s="25"/>
      <c r="K18" s="26">
        <f>SUM(K9:K17)</f>
        <v>760000</v>
      </c>
      <c r="L18" s="26">
        <f t="shared" ref="L18:O18" si="2">SUM(L9:L17)</f>
        <v>97964400</v>
      </c>
      <c r="M18" s="26">
        <f t="shared" si="2"/>
        <v>3040000</v>
      </c>
      <c r="N18" s="26">
        <f t="shared" si="2"/>
        <v>289500</v>
      </c>
      <c r="O18" s="26">
        <f t="shared" si="2"/>
        <v>267500</v>
      </c>
      <c r="P18" s="27">
        <f>SUM(P9:P17)</f>
        <v>203000</v>
      </c>
      <c r="Q18" s="18">
        <f>SUM(Q9:Q17)</f>
        <v>10764</v>
      </c>
    </row>
    <row r="19" spans="1:17" ht="18" thickTop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7" ht="17.2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7.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2"/>
      <c r="M22" s="42"/>
      <c r="N22" s="42"/>
      <c r="O22" s="42"/>
      <c r="P22" s="42"/>
    </row>
  </sheetData>
  <mergeCells count="19">
    <mergeCell ref="B18:H18"/>
    <mergeCell ref="P7:P8"/>
    <mergeCell ref="A1:C4"/>
    <mergeCell ref="Q6:Q8"/>
    <mergeCell ref="L22:P22"/>
    <mergeCell ref="F7:G7"/>
    <mergeCell ref="A6:A8"/>
    <mergeCell ref="B6:B8"/>
    <mergeCell ref="C6:C8"/>
    <mergeCell ref="D6:E7"/>
    <mergeCell ref="F6:G6"/>
    <mergeCell ref="H6:H8"/>
    <mergeCell ref="I6:I8"/>
    <mergeCell ref="J6:J8"/>
    <mergeCell ref="N6:P6"/>
    <mergeCell ref="K6:K8"/>
    <mergeCell ref="L6:M7"/>
    <mergeCell ref="N7:N8"/>
    <mergeCell ref="O7:O8"/>
  </mergeCells>
  <pageMargins left="0.7" right="0.7" top="0.4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3"/>
  <sheetViews>
    <sheetView zoomScale="85" zoomScaleNormal="85" workbookViewId="0">
      <selection sqref="A1:C4"/>
    </sheetView>
  </sheetViews>
  <sheetFormatPr defaultRowHeight="15" x14ac:dyDescent="0.25"/>
  <cols>
    <col min="2" max="2" width="28.85546875" customWidth="1"/>
    <col min="3" max="3" width="20" customWidth="1"/>
    <col min="5" max="5" width="5.5703125" customWidth="1"/>
    <col min="8" max="8" width="10.7109375" customWidth="1"/>
    <col min="9" max="9" width="9" customWidth="1"/>
    <col min="10" max="10" width="8" customWidth="1"/>
    <col min="11" max="11" width="13.85546875" customWidth="1"/>
    <col min="12" max="12" width="15.140625" bestFit="1" customWidth="1"/>
    <col min="13" max="13" width="13.7109375" bestFit="1" customWidth="1"/>
    <col min="14" max="16" width="13" customWidth="1"/>
    <col min="17" max="17" width="0" hidden="1" customWidth="1"/>
  </cols>
  <sheetData>
    <row r="1" spans="1:17" s="8" customFormat="1" ht="26.25" customHeight="1" x14ac:dyDescent="0.25">
      <c r="A1" s="71" t="s">
        <v>206</v>
      </c>
      <c r="B1" s="71"/>
      <c r="C1" s="71"/>
      <c r="D1" s="68" t="s">
        <v>136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s="8" customFormat="1" ht="26.25" customHeight="1" x14ac:dyDescent="0.25">
      <c r="A2" s="71"/>
      <c r="B2" s="71"/>
      <c r="C2" s="71"/>
      <c r="D2" s="69" t="s">
        <v>196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s="8" customFormat="1" ht="26.25" customHeight="1" x14ac:dyDescent="0.25">
      <c r="A3" s="71"/>
      <c r="B3" s="71"/>
      <c r="C3" s="71"/>
      <c r="D3" s="69" t="s">
        <v>192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s="8" customFormat="1" ht="26.25" customHeight="1" x14ac:dyDescent="0.25">
      <c r="A4" s="71"/>
      <c r="B4" s="71"/>
      <c r="C4" s="71"/>
      <c r="D4" s="69" t="s">
        <v>0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7" s="8" customFormat="1" ht="14.25" customHeight="1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ht="42" customHeight="1" thickTop="1" x14ac:dyDescent="0.25">
      <c r="A6" s="44" t="s">
        <v>1</v>
      </c>
      <c r="B6" s="46" t="s">
        <v>2</v>
      </c>
      <c r="C6" s="46" t="s">
        <v>3</v>
      </c>
      <c r="D6" s="46" t="s">
        <v>4</v>
      </c>
      <c r="E6" s="46"/>
      <c r="F6" s="46" t="s">
        <v>5</v>
      </c>
      <c r="G6" s="46"/>
      <c r="H6" s="46" t="s">
        <v>6</v>
      </c>
      <c r="I6" s="46" t="s">
        <v>7</v>
      </c>
      <c r="J6" s="46" t="s">
        <v>8</v>
      </c>
      <c r="K6" s="46" t="s">
        <v>9</v>
      </c>
      <c r="L6" s="46" t="s">
        <v>10</v>
      </c>
      <c r="M6" s="46"/>
      <c r="N6" s="46" t="s">
        <v>11</v>
      </c>
      <c r="O6" s="46"/>
      <c r="P6" s="47"/>
      <c r="Q6" s="39" t="s">
        <v>193</v>
      </c>
    </row>
    <row r="7" spans="1:17" ht="35.25" customHeight="1" x14ac:dyDescent="0.25">
      <c r="A7" s="45"/>
      <c r="B7" s="43"/>
      <c r="C7" s="43"/>
      <c r="D7" s="43"/>
      <c r="E7" s="43"/>
      <c r="F7" s="43" t="s">
        <v>12</v>
      </c>
      <c r="G7" s="43"/>
      <c r="H7" s="43"/>
      <c r="I7" s="43"/>
      <c r="J7" s="43"/>
      <c r="K7" s="43"/>
      <c r="L7" s="43"/>
      <c r="M7" s="43"/>
      <c r="N7" s="48" t="s">
        <v>204</v>
      </c>
      <c r="O7" s="50" t="s">
        <v>194</v>
      </c>
      <c r="P7" s="53" t="s">
        <v>195</v>
      </c>
      <c r="Q7" s="40"/>
    </row>
    <row r="8" spans="1:17" ht="26.25" customHeight="1" x14ac:dyDescent="0.25">
      <c r="A8" s="45"/>
      <c r="B8" s="43"/>
      <c r="C8" s="43"/>
      <c r="D8" s="14" t="s">
        <v>13</v>
      </c>
      <c r="E8" s="14" t="s">
        <v>14</v>
      </c>
      <c r="F8" s="14" t="s">
        <v>13</v>
      </c>
      <c r="G8" s="14" t="s">
        <v>14</v>
      </c>
      <c r="H8" s="43"/>
      <c r="I8" s="43"/>
      <c r="J8" s="43"/>
      <c r="K8" s="43"/>
      <c r="L8" s="14" t="s">
        <v>13</v>
      </c>
      <c r="M8" s="14" t="s">
        <v>14</v>
      </c>
      <c r="N8" s="49"/>
      <c r="O8" s="51"/>
      <c r="P8" s="54"/>
      <c r="Q8" s="41"/>
    </row>
    <row r="9" spans="1:17" ht="22.5" customHeight="1" x14ac:dyDescent="0.25">
      <c r="A9" s="2">
        <v>1</v>
      </c>
      <c r="B9" s="3" t="s">
        <v>52</v>
      </c>
      <c r="C9" s="3" t="s">
        <v>88</v>
      </c>
      <c r="D9" s="4">
        <v>4</v>
      </c>
      <c r="E9" s="4" t="s">
        <v>16</v>
      </c>
      <c r="F9" s="4">
        <v>65</v>
      </c>
      <c r="G9" s="4" t="s">
        <v>17</v>
      </c>
      <c r="H9" s="4" t="s">
        <v>18</v>
      </c>
      <c r="I9" s="4">
        <v>76</v>
      </c>
      <c r="J9" s="4" t="s">
        <v>20</v>
      </c>
      <c r="K9" s="5">
        <v>160000</v>
      </c>
      <c r="L9" s="5">
        <f t="shared" ref="L9:L18" si="0">I9*K9</f>
        <v>12160000</v>
      </c>
      <c r="M9" s="5">
        <f>K9*4</f>
        <v>640000</v>
      </c>
      <c r="N9" s="5">
        <v>50000</v>
      </c>
      <c r="O9" s="5">
        <v>60000</v>
      </c>
      <c r="P9" s="24">
        <v>50000</v>
      </c>
      <c r="Q9" s="17">
        <v>1429</v>
      </c>
    </row>
    <row r="10" spans="1:17" ht="22.5" customHeight="1" x14ac:dyDescent="0.25">
      <c r="A10" s="2">
        <v>2</v>
      </c>
      <c r="B10" s="3" t="s">
        <v>28</v>
      </c>
      <c r="C10" s="3" t="s">
        <v>89</v>
      </c>
      <c r="D10" s="4">
        <v>4</v>
      </c>
      <c r="E10" s="4" t="s">
        <v>16</v>
      </c>
      <c r="F10" s="4">
        <v>65</v>
      </c>
      <c r="G10" s="4" t="s">
        <v>17</v>
      </c>
      <c r="H10" s="4" t="s">
        <v>18</v>
      </c>
      <c r="I10" s="4">
        <v>120</v>
      </c>
      <c r="J10" s="4" t="s">
        <v>19</v>
      </c>
      <c r="K10" s="5">
        <v>33000</v>
      </c>
      <c r="L10" s="5">
        <f t="shared" si="0"/>
        <v>3960000</v>
      </c>
      <c r="M10" s="5">
        <f t="shared" ref="M10:M18" si="1">K10*4</f>
        <v>132000</v>
      </c>
      <c r="N10" s="5">
        <v>33000</v>
      </c>
      <c r="O10" s="5"/>
      <c r="P10" s="24"/>
      <c r="Q10" s="17">
        <v>355</v>
      </c>
    </row>
    <row r="11" spans="1:17" ht="22.5" customHeight="1" x14ac:dyDescent="0.25">
      <c r="A11" s="2">
        <v>3</v>
      </c>
      <c r="B11" s="3" t="s">
        <v>29</v>
      </c>
      <c r="C11" s="3" t="s">
        <v>90</v>
      </c>
      <c r="D11" s="4">
        <v>4</v>
      </c>
      <c r="E11" s="4" t="s">
        <v>16</v>
      </c>
      <c r="F11" s="4">
        <v>65</v>
      </c>
      <c r="G11" s="4" t="s">
        <v>17</v>
      </c>
      <c r="H11" s="4" t="s">
        <v>18</v>
      </c>
      <c r="I11" s="4">
        <v>64</v>
      </c>
      <c r="J11" s="4" t="s">
        <v>20</v>
      </c>
      <c r="K11" s="5">
        <v>28000</v>
      </c>
      <c r="L11" s="5">
        <f t="shared" si="0"/>
        <v>1792000</v>
      </c>
      <c r="M11" s="5">
        <f t="shared" si="1"/>
        <v>112000</v>
      </c>
      <c r="N11" s="5">
        <v>28000</v>
      </c>
      <c r="O11" s="5"/>
      <c r="P11" s="24"/>
      <c r="Q11" s="17">
        <v>228</v>
      </c>
    </row>
    <row r="12" spans="1:17" ht="22.5" customHeight="1" x14ac:dyDescent="0.25">
      <c r="A12" s="2">
        <v>4</v>
      </c>
      <c r="B12" s="3" t="s">
        <v>30</v>
      </c>
      <c r="C12" s="3" t="s">
        <v>91</v>
      </c>
      <c r="D12" s="4">
        <v>4</v>
      </c>
      <c r="E12" s="4" t="s">
        <v>16</v>
      </c>
      <c r="F12" s="4">
        <v>65</v>
      </c>
      <c r="G12" s="4" t="s">
        <v>17</v>
      </c>
      <c r="H12" s="4" t="s">
        <v>18</v>
      </c>
      <c r="I12" s="4">
        <v>148</v>
      </c>
      <c r="J12" s="4" t="s">
        <v>19</v>
      </c>
      <c r="K12" s="5">
        <v>120000</v>
      </c>
      <c r="L12" s="5">
        <f t="shared" si="0"/>
        <v>17760000</v>
      </c>
      <c r="M12" s="5">
        <f t="shared" si="1"/>
        <v>480000</v>
      </c>
      <c r="N12" s="5"/>
      <c r="O12" s="5">
        <v>60000</v>
      </c>
      <c r="P12" s="24">
        <v>60000</v>
      </c>
      <c r="Q12" s="17">
        <v>2034</v>
      </c>
    </row>
    <row r="13" spans="1:17" ht="22.5" customHeight="1" x14ac:dyDescent="0.25">
      <c r="A13" s="2">
        <v>5</v>
      </c>
      <c r="B13" s="3" t="s">
        <v>31</v>
      </c>
      <c r="C13" s="3" t="s">
        <v>92</v>
      </c>
      <c r="D13" s="4">
        <v>4</v>
      </c>
      <c r="E13" s="4" t="s">
        <v>16</v>
      </c>
      <c r="F13" s="4">
        <v>65</v>
      </c>
      <c r="G13" s="4" t="s">
        <v>17</v>
      </c>
      <c r="H13" s="4" t="s">
        <v>18</v>
      </c>
      <c r="I13" s="4">
        <v>228</v>
      </c>
      <c r="J13" s="4" t="s">
        <v>19</v>
      </c>
      <c r="K13" s="5">
        <v>130000</v>
      </c>
      <c r="L13" s="5">
        <f t="shared" si="0"/>
        <v>29640000</v>
      </c>
      <c r="M13" s="5">
        <f t="shared" si="1"/>
        <v>520000</v>
      </c>
      <c r="N13" s="5"/>
      <c r="O13" s="5">
        <v>70000</v>
      </c>
      <c r="P13" s="24">
        <v>60000</v>
      </c>
      <c r="Q13" s="17">
        <v>2889</v>
      </c>
    </row>
    <row r="14" spans="1:17" ht="22.5" customHeight="1" x14ac:dyDescent="0.25">
      <c r="A14" s="2">
        <v>6</v>
      </c>
      <c r="B14" s="3" t="s">
        <v>33</v>
      </c>
      <c r="C14" s="3" t="s">
        <v>93</v>
      </c>
      <c r="D14" s="4">
        <v>4</v>
      </c>
      <c r="E14" s="4" t="s">
        <v>16</v>
      </c>
      <c r="F14" s="4">
        <v>65</v>
      </c>
      <c r="G14" s="4" t="s">
        <v>17</v>
      </c>
      <c r="H14" s="4" t="s">
        <v>18</v>
      </c>
      <c r="I14" s="4">
        <v>156</v>
      </c>
      <c r="J14" s="4" t="s">
        <v>19</v>
      </c>
      <c r="K14" s="5">
        <v>51000</v>
      </c>
      <c r="L14" s="5">
        <f t="shared" si="0"/>
        <v>7956000</v>
      </c>
      <c r="M14" s="5">
        <f t="shared" si="1"/>
        <v>204000</v>
      </c>
      <c r="N14" s="5">
        <v>51000</v>
      </c>
      <c r="O14" s="5"/>
      <c r="P14" s="24"/>
      <c r="Q14" s="17">
        <v>761</v>
      </c>
    </row>
    <row r="15" spans="1:17" ht="22.5" customHeight="1" x14ac:dyDescent="0.25">
      <c r="A15" s="2">
        <v>7</v>
      </c>
      <c r="B15" s="3" t="s">
        <v>70</v>
      </c>
      <c r="C15" s="3" t="s">
        <v>94</v>
      </c>
      <c r="D15" s="4">
        <v>4</v>
      </c>
      <c r="E15" s="4" t="s">
        <v>16</v>
      </c>
      <c r="F15" s="4">
        <v>65</v>
      </c>
      <c r="G15" s="4" t="s">
        <v>17</v>
      </c>
      <c r="H15" s="4" t="s">
        <v>18</v>
      </c>
      <c r="I15" s="4">
        <v>116</v>
      </c>
      <c r="J15" s="4" t="s">
        <v>19</v>
      </c>
      <c r="K15" s="5">
        <v>50000</v>
      </c>
      <c r="L15" s="5">
        <f t="shared" si="0"/>
        <v>5800000</v>
      </c>
      <c r="M15" s="5">
        <f t="shared" si="1"/>
        <v>200000</v>
      </c>
      <c r="N15" s="5">
        <v>50000</v>
      </c>
      <c r="O15" s="5"/>
      <c r="P15" s="24"/>
      <c r="Q15" s="17">
        <v>588</v>
      </c>
    </row>
    <row r="16" spans="1:17" ht="22.5" customHeight="1" x14ac:dyDescent="0.25">
      <c r="A16" s="2">
        <v>8</v>
      </c>
      <c r="B16" s="3" t="s">
        <v>34</v>
      </c>
      <c r="C16" s="3" t="s">
        <v>95</v>
      </c>
      <c r="D16" s="4">
        <v>4</v>
      </c>
      <c r="E16" s="4" t="s">
        <v>16</v>
      </c>
      <c r="F16" s="4">
        <v>65</v>
      </c>
      <c r="G16" s="4" t="s">
        <v>17</v>
      </c>
      <c r="H16" s="4" t="s">
        <v>18</v>
      </c>
      <c r="I16" s="4">
        <v>96</v>
      </c>
      <c r="J16" s="4" t="s">
        <v>19</v>
      </c>
      <c r="K16" s="5">
        <v>139000</v>
      </c>
      <c r="L16" s="5">
        <f t="shared" si="0"/>
        <v>13344000</v>
      </c>
      <c r="M16" s="5">
        <f t="shared" si="1"/>
        <v>556000</v>
      </c>
      <c r="N16" s="5">
        <v>50000</v>
      </c>
      <c r="O16" s="5">
        <v>40000</v>
      </c>
      <c r="P16" s="24">
        <v>49000</v>
      </c>
      <c r="Q16" s="17">
        <v>1931</v>
      </c>
    </row>
    <row r="17" spans="1:17" ht="22.5" customHeight="1" x14ac:dyDescent="0.25">
      <c r="A17" s="2">
        <v>9</v>
      </c>
      <c r="B17" s="3" t="s">
        <v>62</v>
      </c>
      <c r="C17" s="3" t="s">
        <v>96</v>
      </c>
      <c r="D17" s="4">
        <v>4</v>
      </c>
      <c r="E17" s="4" t="s">
        <v>16</v>
      </c>
      <c r="F17" s="4">
        <v>65</v>
      </c>
      <c r="G17" s="4" t="s">
        <v>17</v>
      </c>
      <c r="H17" s="4" t="s">
        <v>18</v>
      </c>
      <c r="I17" s="4">
        <v>80</v>
      </c>
      <c r="J17" s="4" t="s">
        <v>20</v>
      </c>
      <c r="K17" s="5">
        <v>22300</v>
      </c>
      <c r="L17" s="5">
        <f t="shared" si="0"/>
        <v>1784000</v>
      </c>
      <c r="M17" s="5">
        <f t="shared" si="1"/>
        <v>89200</v>
      </c>
      <c r="N17" s="5">
        <v>22300</v>
      </c>
      <c r="O17" s="5"/>
      <c r="P17" s="24"/>
      <c r="Q17" s="17">
        <v>174</v>
      </c>
    </row>
    <row r="18" spans="1:17" ht="22.5" customHeight="1" x14ac:dyDescent="0.25">
      <c r="A18" s="2">
        <v>10</v>
      </c>
      <c r="B18" s="3" t="s">
        <v>76</v>
      </c>
      <c r="C18" s="3" t="s">
        <v>97</v>
      </c>
      <c r="D18" s="4">
        <v>4</v>
      </c>
      <c r="E18" s="4" t="s">
        <v>16</v>
      </c>
      <c r="F18" s="4">
        <v>65</v>
      </c>
      <c r="G18" s="4" t="s">
        <v>17</v>
      </c>
      <c r="H18" s="4" t="s">
        <v>18</v>
      </c>
      <c r="I18" s="4">
        <v>92</v>
      </c>
      <c r="J18" s="4" t="s">
        <v>19</v>
      </c>
      <c r="K18" s="5">
        <v>11300</v>
      </c>
      <c r="L18" s="5">
        <f t="shared" si="0"/>
        <v>1039600</v>
      </c>
      <c r="M18" s="5">
        <f t="shared" si="1"/>
        <v>45200</v>
      </c>
      <c r="N18" s="5">
        <v>11300</v>
      </c>
      <c r="O18" s="5"/>
      <c r="P18" s="24"/>
      <c r="Q18" s="17">
        <v>118</v>
      </c>
    </row>
    <row r="19" spans="1:17" s="7" customFormat="1" ht="22.5" customHeight="1" thickBot="1" x14ac:dyDescent="0.3">
      <c r="A19" s="6"/>
      <c r="B19" s="52" t="s">
        <v>26</v>
      </c>
      <c r="C19" s="52"/>
      <c r="D19" s="52"/>
      <c r="E19" s="52"/>
      <c r="F19" s="52"/>
      <c r="G19" s="52"/>
      <c r="H19" s="52"/>
      <c r="I19" s="25"/>
      <c r="J19" s="25"/>
      <c r="K19" s="26">
        <f t="shared" ref="K19:L19" si="2">SUM(K9:K18)</f>
        <v>744600</v>
      </c>
      <c r="L19" s="26">
        <f t="shared" si="2"/>
        <v>95235600</v>
      </c>
      <c r="M19" s="26">
        <f>SUM(M9:M18)</f>
        <v>2978400</v>
      </c>
      <c r="N19" s="26">
        <f t="shared" ref="N19:P19" si="3">SUM(N9:N18)</f>
        <v>295600</v>
      </c>
      <c r="O19" s="26">
        <f t="shared" si="3"/>
        <v>230000</v>
      </c>
      <c r="P19" s="27">
        <f t="shared" si="3"/>
        <v>219000</v>
      </c>
      <c r="Q19" s="20">
        <f t="shared" ref="Q19" si="4">SUM(Q9:Q18)</f>
        <v>10507</v>
      </c>
    </row>
    <row r="20" spans="1:17" ht="18" thickTop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7.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17.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2"/>
      <c r="M23" s="42"/>
      <c r="N23" s="42"/>
      <c r="O23" s="42"/>
      <c r="P23" s="42"/>
    </row>
  </sheetData>
  <mergeCells count="19">
    <mergeCell ref="L23:P23"/>
    <mergeCell ref="A1:C4"/>
    <mergeCell ref="B19:H19"/>
    <mergeCell ref="A6:A8"/>
    <mergeCell ref="B6:B8"/>
    <mergeCell ref="C6:C8"/>
    <mergeCell ref="D6:E7"/>
    <mergeCell ref="F6:G6"/>
    <mergeCell ref="H6:H8"/>
    <mergeCell ref="I6:I8"/>
    <mergeCell ref="J6:J8"/>
    <mergeCell ref="K6:K8"/>
    <mergeCell ref="L6:M7"/>
    <mergeCell ref="N6:P6"/>
    <mergeCell ref="Q6:Q8"/>
    <mergeCell ref="F7:G7"/>
    <mergeCell ref="N7:N8"/>
    <mergeCell ref="O7:O8"/>
    <mergeCell ref="P7:P8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1"/>
  <sheetViews>
    <sheetView zoomScale="85" zoomScaleNormal="85" workbookViewId="0">
      <selection sqref="A1:C4"/>
    </sheetView>
  </sheetViews>
  <sheetFormatPr defaultRowHeight="15" x14ac:dyDescent="0.25"/>
  <cols>
    <col min="1" max="1" width="5" customWidth="1"/>
    <col min="2" max="2" width="29.42578125" customWidth="1"/>
    <col min="3" max="3" width="20" customWidth="1"/>
    <col min="4" max="5" width="7.42578125" customWidth="1"/>
    <col min="8" max="8" width="10.7109375" style="10" customWidth="1"/>
    <col min="9" max="9" width="9" customWidth="1"/>
    <col min="10" max="10" width="8" customWidth="1"/>
    <col min="11" max="11" width="13.85546875" customWidth="1"/>
    <col min="12" max="12" width="16.42578125" bestFit="1" customWidth="1"/>
    <col min="13" max="13" width="13.7109375" bestFit="1" customWidth="1"/>
    <col min="14" max="16" width="13.28515625" customWidth="1"/>
    <col min="17" max="17" width="0" hidden="1" customWidth="1"/>
  </cols>
  <sheetData>
    <row r="1" spans="1:17" s="8" customFormat="1" ht="23.25" customHeight="1" x14ac:dyDescent="0.25">
      <c r="A1" s="71" t="s">
        <v>206</v>
      </c>
      <c r="B1" s="71"/>
      <c r="C1" s="71"/>
      <c r="D1" s="65" t="s">
        <v>136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8" customFormat="1" ht="23.25" customHeight="1" x14ac:dyDescent="0.25">
      <c r="A2" s="71"/>
      <c r="B2" s="71"/>
      <c r="C2" s="71"/>
      <c r="D2" s="66" t="s">
        <v>197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s="8" customFormat="1" ht="23.25" customHeight="1" x14ac:dyDescent="0.25">
      <c r="A3" s="71"/>
      <c r="B3" s="71"/>
      <c r="C3" s="71"/>
      <c r="D3" s="66" t="s">
        <v>192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s="8" customFormat="1" ht="23.25" customHeight="1" x14ac:dyDescent="0.25">
      <c r="A4" s="71"/>
      <c r="B4" s="71"/>
      <c r="C4" s="71"/>
      <c r="D4" s="66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s="8" customFormat="1" ht="14.25" customHeight="1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ht="35.25" customHeight="1" thickTop="1" x14ac:dyDescent="0.25">
      <c r="A6" s="44" t="s">
        <v>1</v>
      </c>
      <c r="B6" s="46" t="s">
        <v>2</v>
      </c>
      <c r="C6" s="46" t="s">
        <v>3</v>
      </c>
      <c r="D6" s="46" t="s">
        <v>4</v>
      </c>
      <c r="E6" s="46"/>
      <c r="F6" s="46" t="s">
        <v>5</v>
      </c>
      <c r="G6" s="46"/>
      <c r="H6" s="46" t="s">
        <v>6</v>
      </c>
      <c r="I6" s="46" t="s">
        <v>7</v>
      </c>
      <c r="J6" s="46" t="s">
        <v>8</v>
      </c>
      <c r="K6" s="46" t="s">
        <v>9</v>
      </c>
      <c r="L6" s="46" t="s">
        <v>10</v>
      </c>
      <c r="M6" s="46"/>
      <c r="N6" s="46" t="s">
        <v>11</v>
      </c>
      <c r="O6" s="46"/>
      <c r="P6" s="47"/>
      <c r="Q6" s="39" t="s">
        <v>193</v>
      </c>
    </row>
    <row r="7" spans="1:17" ht="35.25" customHeight="1" x14ac:dyDescent="0.25">
      <c r="A7" s="45"/>
      <c r="B7" s="43"/>
      <c r="C7" s="43"/>
      <c r="D7" s="43"/>
      <c r="E7" s="43"/>
      <c r="F7" s="43" t="s">
        <v>12</v>
      </c>
      <c r="G7" s="43"/>
      <c r="H7" s="43"/>
      <c r="I7" s="43"/>
      <c r="J7" s="43"/>
      <c r="K7" s="43"/>
      <c r="L7" s="43"/>
      <c r="M7" s="43"/>
      <c r="N7" s="48" t="s">
        <v>204</v>
      </c>
      <c r="O7" s="50" t="s">
        <v>194</v>
      </c>
      <c r="P7" s="53" t="s">
        <v>195</v>
      </c>
      <c r="Q7" s="40"/>
    </row>
    <row r="8" spans="1:17" ht="26.25" customHeight="1" x14ac:dyDescent="0.25">
      <c r="A8" s="45"/>
      <c r="B8" s="43"/>
      <c r="C8" s="43"/>
      <c r="D8" s="14" t="s">
        <v>13</v>
      </c>
      <c r="E8" s="14" t="s">
        <v>14</v>
      </c>
      <c r="F8" s="14" t="s">
        <v>13</v>
      </c>
      <c r="G8" s="14" t="s">
        <v>14</v>
      </c>
      <c r="H8" s="43"/>
      <c r="I8" s="43"/>
      <c r="J8" s="43"/>
      <c r="K8" s="43"/>
      <c r="L8" s="14" t="s">
        <v>13</v>
      </c>
      <c r="M8" s="14" t="s">
        <v>14</v>
      </c>
      <c r="N8" s="49"/>
      <c r="O8" s="51"/>
      <c r="P8" s="54"/>
      <c r="Q8" s="41"/>
    </row>
    <row r="9" spans="1:17" ht="24" customHeight="1" x14ac:dyDescent="0.25">
      <c r="A9" s="2">
        <v>1</v>
      </c>
      <c r="B9" s="3" t="s">
        <v>35</v>
      </c>
      <c r="C9" s="3" t="s">
        <v>98</v>
      </c>
      <c r="D9" s="4">
        <v>4</v>
      </c>
      <c r="E9" s="4" t="s">
        <v>16</v>
      </c>
      <c r="F9" s="4">
        <v>65</v>
      </c>
      <c r="G9" s="4" t="s">
        <v>17</v>
      </c>
      <c r="H9" s="4" t="s">
        <v>18</v>
      </c>
      <c r="I9" s="4">
        <v>140</v>
      </c>
      <c r="J9" s="4" t="s">
        <v>19</v>
      </c>
      <c r="K9" s="5">
        <v>190000</v>
      </c>
      <c r="L9" s="5">
        <f t="shared" ref="L9:L16" si="0">I9*K9</f>
        <v>26600000</v>
      </c>
      <c r="M9" s="5">
        <f>K9*4</f>
        <v>760000</v>
      </c>
      <c r="N9" s="5">
        <v>70000</v>
      </c>
      <c r="O9" s="5">
        <v>50000</v>
      </c>
      <c r="P9" s="24">
        <v>70000</v>
      </c>
      <c r="Q9" s="17">
        <v>2879</v>
      </c>
    </row>
    <row r="10" spans="1:17" ht="24" customHeight="1" x14ac:dyDescent="0.25">
      <c r="A10" s="2">
        <v>2</v>
      </c>
      <c r="B10" s="3" t="s">
        <v>36</v>
      </c>
      <c r="C10" s="3" t="s">
        <v>99</v>
      </c>
      <c r="D10" s="4">
        <v>4</v>
      </c>
      <c r="E10" s="4" t="s">
        <v>16</v>
      </c>
      <c r="F10" s="4">
        <v>65</v>
      </c>
      <c r="G10" s="4" t="s">
        <v>17</v>
      </c>
      <c r="H10" s="4" t="s">
        <v>18</v>
      </c>
      <c r="I10" s="4">
        <v>84</v>
      </c>
      <c r="J10" s="4" t="s">
        <v>20</v>
      </c>
      <c r="K10" s="5">
        <v>150000</v>
      </c>
      <c r="L10" s="5">
        <f t="shared" si="0"/>
        <v>12600000</v>
      </c>
      <c r="M10" s="5">
        <f t="shared" ref="M10:M16" si="1">K10*4</f>
        <v>600000</v>
      </c>
      <c r="N10" s="5"/>
      <c r="O10" s="5">
        <v>60000</v>
      </c>
      <c r="P10" s="24">
        <v>90000</v>
      </c>
      <c r="Q10" s="17">
        <v>1442</v>
      </c>
    </row>
    <row r="11" spans="1:17" ht="24" customHeight="1" x14ac:dyDescent="0.25">
      <c r="A11" s="2">
        <v>3</v>
      </c>
      <c r="B11" s="3" t="s">
        <v>37</v>
      </c>
      <c r="C11" s="3" t="s">
        <v>100</v>
      </c>
      <c r="D11" s="4">
        <v>4</v>
      </c>
      <c r="E11" s="4" t="s">
        <v>16</v>
      </c>
      <c r="F11" s="4">
        <v>65</v>
      </c>
      <c r="G11" s="4" t="s">
        <v>17</v>
      </c>
      <c r="H11" s="4" t="s">
        <v>18</v>
      </c>
      <c r="I11" s="4">
        <v>120</v>
      </c>
      <c r="J11" s="4" t="s">
        <v>19</v>
      </c>
      <c r="K11" s="5">
        <v>150000</v>
      </c>
      <c r="L11" s="5">
        <f t="shared" si="0"/>
        <v>18000000</v>
      </c>
      <c r="M11" s="5">
        <f t="shared" si="1"/>
        <v>600000</v>
      </c>
      <c r="N11" s="5"/>
      <c r="O11" s="5">
        <v>80000</v>
      </c>
      <c r="P11" s="24">
        <v>70000</v>
      </c>
      <c r="Q11" s="17">
        <v>2239</v>
      </c>
    </row>
    <row r="12" spans="1:17" ht="24" customHeight="1" x14ac:dyDescent="0.25">
      <c r="A12" s="2">
        <v>4</v>
      </c>
      <c r="B12" s="3" t="s">
        <v>38</v>
      </c>
      <c r="C12" s="3" t="s">
        <v>101</v>
      </c>
      <c r="D12" s="4">
        <v>4</v>
      </c>
      <c r="E12" s="4" t="s">
        <v>16</v>
      </c>
      <c r="F12" s="4">
        <v>65</v>
      </c>
      <c r="G12" s="4" t="s">
        <v>17</v>
      </c>
      <c r="H12" s="4" t="s">
        <v>18</v>
      </c>
      <c r="I12" s="4">
        <v>116</v>
      </c>
      <c r="J12" s="4" t="s">
        <v>19</v>
      </c>
      <c r="K12" s="5">
        <v>49000</v>
      </c>
      <c r="L12" s="5">
        <f t="shared" si="0"/>
        <v>5684000</v>
      </c>
      <c r="M12" s="5">
        <f t="shared" si="1"/>
        <v>196000</v>
      </c>
      <c r="N12" s="5">
        <v>49000</v>
      </c>
      <c r="O12" s="5"/>
      <c r="P12" s="24"/>
      <c r="Q12" s="17">
        <v>731</v>
      </c>
    </row>
    <row r="13" spans="1:17" ht="24" customHeight="1" x14ac:dyDescent="0.25">
      <c r="A13" s="2">
        <v>5</v>
      </c>
      <c r="B13" s="3" t="s">
        <v>71</v>
      </c>
      <c r="C13" s="3" t="s">
        <v>102</v>
      </c>
      <c r="D13" s="4">
        <v>4</v>
      </c>
      <c r="E13" s="4" t="s">
        <v>16</v>
      </c>
      <c r="F13" s="4">
        <v>65</v>
      </c>
      <c r="G13" s="4" t="s">
        <v>17</v>
      </c>
      <c r="H13" s="4" t="s">
        <v>18</v>
      </c>
      <c r="I13" s="4">
        <v>140</v>
      </c>
      <c r="J13" s="4" t="s">
        <v>19</v>
      </c>
      <c r="K13" s="5">
        <v>122000</v>
      </c>
      <c r="L13" s="5">
        <f t="shared" si="0"/>
        <v>17080000</v>
      </c>
      <c r="M13" s="5">
        <f t="shared" si="1"/>
        <v>488000</v>
      </c>
      <c r="N13" s="5">
        <v>30000</v>
      </c>
      <c r="O13" s="5">
        <v>60000</v>
      </c>
      <c r="P13" s="24">
        <v>32000</v>
      </c>
      <c r="Q13" s="17">
        <v>1848</v>
      </c>
    </row>
    <row r="14" spans="1:17" ht="24" customHeight="1" x14ac:dyDescent="0.25">
      <c r="A14" s="2">
        <v>6</v>
      </c>
      <c r="B14" s="3" t="s">
        <v>39</v>
      </c>
      <c r="C14" s="3" t="s">
        <v>103</v>
      </c>
      <c r="D14" s="4">
        <v>4</v>
      </c>
      <c r="E14" s="4" t="s">
        <v>16</v>
      </c>
      <c r="F14" s="4">
        <v>65</v>
      </c>
      <c r="G14" s="4" t="s">
        <v>17</v>
      </c>
      <c r="H14" s="4" t="s">
        <v>18</v>
      </c>
      <c r="I14" s="4">
        <v>92</v>
      </c>
      <c r="J14" s="4" t="s">
        <v>19</v>
      </c>
      <c r="K14" s="5">
        <v>71000</v>
      </c>
      <c r="L14" s="5">
        <f t="shared" si="0"/>
        <v>6532000</v>
      </c>
      <c r="M14" s="5">
        <f t="shared" si="1"/>
        <v>284000</v>
      </c>
      <c r="N14" s="5">
        <v>71000</v>
      </c>
      <c r="O14" s="5"/>
      <c r="P14" s="24"/>
      <c r="Q14" s="17">
        <v>780</v>
      </c>
    </row>
    <row r="15" spans="1:17" ht="24" customHeight="1" x14ac:dyDescent="0.25">
      <c r="A15" s="2">
        <v>7</v>
      </c>
      <c r="B15" s="3" t="s">
        <v>40</v>
      </c>
      <c r="C15" s="3" t="s">
        <v>104</v>
      </c>
      <c r="D15" s="4">
        <v>4</v>
      </c>
      <c r="E15" s="4" t="s">
        <v>16</v>
      </c>
      <c r="F15" s="4">
        <v>65</v>
      </c>
      <c r="G15" s="4" t="s">
        <v>17</v>
      </c>
      <c r="H15" s="4" t="s">
        <v>18</v>
      </c>
      <c r="I15" s="4">
        <v>196</v>
      </c>
      <c r="J15" s="4" t="s">
        <v>19</v>
      </c>
      <c r="K15" s="5">
        <v>44300</v>
      </c>
      <c r="L15" s="5">
        <f t="shared" si="0"/>
        <v>8682800</v>
      </c>
      <c r="M15" s="5">
        <f t="shared" si="1"/>
        <v>177200</v>
      </c>
      <c r="N15" s="5">
        <v>44300</v>
      </c>
      <c r="O15" s="5"/>
      <c r="P15" s="24"/>
      <c r="Q15" s="17">
        <v>923</v>
      </c>
    </row>
    <row r="16" spans="1:17" ht="24" customHeight="1" x14ac:dyDescent="0.25">
      <c r="A16" s="2">
        <v>8</v>
      </c>
      <c r="B16" s="3" t="s">
        <v>41</v>
      </c>
      <c r="C16" s="3" t="s">
        <v>105</v>
      </c>
      <c r="D16" s="4">
        <v>4</v>
      </c>
      <c r="E16" s="4" t="s">
        <v>16</v>
      </c>
      <c r="F16" s="4">
        <v>65</v>
      </c>
      <c r="G16" s="4" t="s">
        <v>17</v>
      </c>
      <c r="H16" s="4" t="s">
        <v>18</v>
      </c>
      <c r="I16" s="4">
        <v>112</v>
      </c>
      <c r="J16" s="4" t="s">
        <v>19</v>
      </c>
      <c r="K16" s="5">
        <v>59000</v>
      </c>
      <c r="L16" s="5">
        <f t="shared" si="0"/>
        <v>6608000</v>
      </c>
      <c r="M16" s="5">
        <f t="shared" si="1"/>
        <v>236000</v>
      </c>
      <c r="N16" s="5"/>
      <c r="O16" s="5">
        <v>59000</v>
      </c>
      <c r="P16" s="24"/>
      <c r="Q16" s="17">
        <v>694</v>
      </c>
    </row>
    <row r="17" spans="1:17" s="7" customFormat="1" ht="24" customHeight="1" thickBot="1" x14ac:dyDescent="0.3">
      <c r="A17" s="6"/>
      <c r="B17" s="52" t="s">
        <v>26</v>
      </c>
      <c r="C17" s="52"/>
      <c r="D17" s="52"/>
      <c r="E17" s="52"/>
      <c r="F17" s="52"/>
      <c r="G17" s="52"/>
      <c r="H17" s="52"/>
      <c r="I17" s="25"/>
      <c r="J17" s="25"/>
      <c r="K17" s="26">
        <f t="shared" ref="K17:L17" si="2">SUM(K9:K16)</f>
        <v>835300</v>
      </c>
      <c r="L17" s="26">
        <f t="shared" si="2"/>
        <v>101786800</v>
      </c>
      <c r="M17" s="26">
        <f>SUM(M9:M16)</f>
        <v>3341200</v>
      </c>
      <c r="N17" s="26">
        <f t="shared" ref="N17:P17" si="3">SUM(N9:N16)</f>
        <v>264300</v>
      </c>
      <c r="O17" s="26">
        <f t="shared" si="3"/>
        <v>309000</v>
      </c>
      <c r="P17" s="27">
        <f t="shared" si="3"/>
        <v>262000</v>
      </c>
      <c r="Q17" s="20">
        <f t="shared" ref="Q17" si="4">SUM(Q9:Q16)</f>
        <v>11536</v>
      </c>
    </row>
    <row r="18" spans="1:17" ht="18" thickTop="1" x14ac:dyDescent="0.3">
      <c r="A18" s="1"/>
      <c r="B18" s="1"/>
      <c r="C18" s="1"/>
      <c r="D18" s="1"/>
      <c r="E18" s="1"/>
      <c r="F18" s="1"/>
      <c r="G18" s="1"/>
      <c r="H18" s="9"/>
      <c r="I18" s="1"/>
      <c r="J18" s="1"/>
      <c r="K18" s="1"/>
      <c r="L18" s="1"/>
      <c r="M18" s="1"/>
      <c r="N18" s="1"/>
      <c r="O18" s="1"/>
      <c r="P18" s="1"/>
    </row>
    <row r="19" spans="1:17" ht="17.25" x14ac:dyDescent="0.3">
      <c r="A19" s="1"/>
      <c r="B19" s="1"/>
      <c r="C19" s="1"/>
      <c r="D19" s="1"/>
      <c r="E19" s="1"/>
      <c r="F19" s="1"/>
      <c r="G19" s="1"/>
      <c r="H19" s="9"/>
      <c r="I19" s="1"/>
      <c r="J19" s="1"/>
      <c r="K19" s="1"/>
      <c r="L19" s="1"/>
      <c r="M19" s="1"/>
      <c r="N19" s="1"/>
      <c r="O19" s="1"/>
      <c r="P19" s="1"/>
    </row>
    <row r="20" spans="1:17" ht="17.25" x14ac:dyDescent="0.3">
      <c r="A20" s="1"/>
      <c r="B20" s="1"/>
      <c r="C20" s="1"/>
      <c r="D20" s="1"/>
      <c r="E20" s="1"/>
      <c r="F20" s="1"/>
      <c r="G20" s="1"/>
      <c r="H20" s="9"/>
      <c r="I20" s="1"/>
      <c r="J20" s="1"/>
      <c r="K20" s="1"/>
      <c r="L20" s="1"/>
      <c r="M20" s="1"/>
      <c r="N20" s="1"/>
      <c r="O20" s="1"/>
      <c r="P20" s="1"/>
    </row>
    <row r="21" spans="1:17" ht="17.25" x14ac:dyDescent="0.3">
      <c r="A21" s="1"/>
      <c r="B21" s="1"/>
      <c r="C21" s="1"/>
      <c r="D21" s="1"/>
      <c r="E21" s="1"/>
      <c r="F21" s="1"/>
      <c r="G21" s="1"/>
      <c r="H21" s="9"/>
      <c r="I21" s="1"/>
      <c r="J21" s="1"/>
      <c r="K21" s="1"/>
      <c r="L21" s="42"/>
      <c r="M21" s="42"/>
      <c r="N21" s="42"/>
      <c r="O21" s="42"/>
      <c r="P21" s="42"/>
    </row>
  </sheetData>
  <mergeCells count="19">
    <mergeCell ref="F7:G7"/>
    <mergeCell ref="A1:C4"/>
    <mergeCell ref="J6:J8"/>
    <mergeCell ref="K6:K8"/>
    <mergeCell ref="L6:M7"/>
    <mergeCell ref="N6:P6"/>
    <mergeCell ref="Q6:Q8"/>
    <mergeCell ref="N7:N8"/>
    <mergeCell ref="O7:O8"/>
    <mergeCell ref="P7:P8"/>
    <mergeCell ref="L21:P21"/>
    <mergeCell ref="B17:H17"/>
    <mergeCell ref="A6:A8"/>
    <mergeCell ref="B6:B8"/>
    <mergeCell ref="C6:C8"/>
    <mergeCell ref="D6:E7"/>
    <mergeCell ref="F6:G6"/>
    <mergeCell ref="H6:H8"/>
    <mergeCell ref="I6:I8"/>
  </mergeCells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3"/>
  <sheetViews>
    <sheetView zoomScale="85" zoomScaleNormal="85" workbookViewId="0">
      <selection sqref="A1:C4"/>
    </sheetView>
  </sheetViews>
  <sheetFormatPr defaultRowHeight="15" x14ac:dyDescent="0.25"/>
  <cols>
    <col min="2" max="2" width="28.140625" customWidth="1"/>
    <col min="3" max="3" width="20" customWidth="1"/>
    <col min="5" max="5" width="5.5703125" customWidth="1"/>
    <col min="6" max="6" width="7.7109375" customWidth="1"/>
    <col min="8" max="8" width="10.7109375" customWidth="1"/>
    <col min="9" max="9" width="9" customWidth="1"/>
    <col min="10" max="10" width="8" customWidth="1"/>
    <col min="11" max="11" width="13.85546875" customWidth="1"/>
    <col min="12" max="12" width="15.140625" bestFit="1" customWidth="1"/>
    <col min="13" max="13" width="13.7109375" bestFit="1" customWidth="1"/>
    <col min="14" max="16" width="12.42578125" customWidth="1"/>
    <col min="17" max="17" width="0" hidden="1" customWidth="1"/>
  </cols>
  <sheetData>
    <row r="1" spans="1:17" s="21" customFormat="1" ht="26.25" customHeight="1" x14ac:dyDescent="0.25">
      <c r="A1" s="71" t="s">
        <v>206</v>
      </c>
      <c r="B1" s="71"/>
      <c r="C1" s="71"/>
      <c r="D1" s="65" t="s">
        <v>136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21" customFormat="1" ht="26.25" customHeight="1" x14ac:dyDescent="0.25">
      <c r="A2" s="71"/>
      <c r="B2" s="71"/>
      <c r="C2" s="71"/>
      <c r="D2" s="65" t="s">
        <v>198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s="21" customFormat="1" ht="26.25" customHeight="1" x14ac:dyDescent="0.25">
      <c r="A3" s="71"/>
      <c r="B3" s="71"/>
      <c r="C3" s="71"/>
      <c r="D3" s="65" t="s">
        <v>192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s="21" customFormat="1" ht="17.25" x14ac:dyDescent="0.25">
      <c r="A4" s="71"/>
      <c r="B4" s="71"/>
      <c r="C4" s="71"/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s="21" customFormat="1" ht="18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ht="35.25" customHeight="1" thickTop="1" x14ac:dyDescent="0.25">
      <c r="A6" s="63" t="s">
        <v>1</v>
      </c>
      <c r="B6" s="55" t="s">
        <v>2</v>
      </c>
      <c r="C6" s="55" t="s">
        <v>3</v>
      </c>
      <c r="D6" s="55" t="s">
        <v>4</v>
      </c>
      <c r="E6" s="55"/>
      <c r="F6" s="55" t="s">
        <v>5</v>
      </c>
      <c r="G6" s="55"/>
      <c r="H6" s="55" t="s">
        <v>6</v>
      </c>
      <c r="I6" s="55" t="s">
        <v>7</v>
      </c>
      <c r="J6" s="55" t="s">
        <v>8</v>
      </c>
      <c r="K6" s="55" t="s">
        <v>9</v>
      </c>
      <c r="L6" s="55" t="s">
        <v>10</v>
      </c>
      <c r="M6" s="55"/>
      <c r="N6" s="55" t="s">
        <v>11</v>
      </c>
      <c r="O6" s="55"/>
      <c r="P6" s="56"/>
      <c r="Q6" s="39" t="s">
        <v>193</v>
      </c>
    </row>
    <row r="7" spans="1:17" ht="35.25" customHeight="1" x14ac:dyDescent="0.25">
      <c r="A7" s="64"/>
      <c r="B7" s="57"/>
      <c r="C7" s="57"/>
      <c r="D7" s="57"/>
      <c r="E7" s="57"/>
      <c r="F7" s="57" t="s">
        <v>12</v>
      </c>
      <c r="G7" s="57"/>
      <c r="H7" s="57"/>
      <c r="I7" s="57"/>
      <c r="J7" s="57"/>
      <c r="K7" s="57"/>
      <c r="L7" s="57"/>
      <c r="M7" s="57"/>
      <c r="N7" s="48" t="s">
        <v>204</v>
      </c>
      <c r="O7" s="58" t="s">
        <v>194</v>
      </c>
      <c r="P7" s="60" t="s">
        <v>195</v>
      </c>
      <c r="Q7" s="40"/>
    </row>
    <row r="8" spans="1:17" ht="26.25" customHeight="1" x14ac:dyDescent="0.25">
      <c r="A8" s="64"/>
      <c r="B8" s="57"/>
      <c r="C8" s="57"/>
      <c r="D8" s="28" t="s">
        <v>13</v>
      </c>
      <c r="E8" s="28" t="s">
        <v>14</v>
      </c>
      <c r="F8" s="28" t="s">
        <v>13</v>
      </c>
      <c r="G8" s="28" t="s">
        <v>14</v>
      </c>
      <c r="H8" s="57"/>
      <c r="I8" s="57"/>
      <c r="J8" s="57"/>
      <c r="K8" s="57"/>
      <c r="L8" s="28" t="s">
        <v>13</v>
      </c>
      <c r="M8" s="28" t="s">
        <v>14</v>
      </c>
      <c r="N8" s="49"/>
      <c r="O8" s="59"/>
      <c r="P8" s="61"/>
      <c r="Q8" s="41"/>
    </row>
    <row r="9" spans="1:17" ht="21.75" customHeight="1" x14ac:dyDescent="0.25">
      <c r="A9" s="29">
        <v>1</v>
      </c>
      <c r="B9" s="30" t="s">
        <v>42</v>
      </c>
      <c r="C9" s="30" t="s">
        <v>106</v>
      </c>
      <c r="D9" s="31">
        <v>4</v>
      </c>
      <c r="E9" s="31" t="s">
        <v>16</v>
      </c>
      <c r="F9" s="31">
        <v>65</v>
      </c>
      <c r="G9" s="31" t="s">
        <v>17</v>
      </c>
      <c r="H9" s="31" t="s">
        <v>18</v>
      </c>
      <c r="I9" s="31">
        <v>136</v>
      </c>
      <c r="J9" s="31" t="s">
        <v>19</v>
      </c>
      <c r="K9" s="32">
        <v>150000</v>
      </c>
      <c r="L9" s="32">
        <f t="shared" ref="L9:L18" si="0">I9*K9</f>
        <v>20400000</v>
      </c>
      <c r="M9" s="32">
        <f>K9*4</f>
        <v>600000</v>
      </c>
      <c r="N9" s="32">
        <v>0</v>
      </c>
      <c r="O9" s="32">
        <v>100000</v>
      </c>
      <c r="P9" s="33">
        <v>50000</v>
      </c>
      <c r="Q9" s="17">
        <v>2174</v>
      </c>
    </row>
    <row r="10" spans="1:17" ht="21.75" customHeight="1" x14ac:dyDescent="0.25">
      <c r="A10" s="29">
        <v>2</v>
      </c>
      <c r="B10" s="30" t="s">
        <v>49</v>
      </c>
      <c r="C10" s="30" t="s">
        <v>107</v>
      </c>
      <c r="D10" s="31">
        <v>4</v>
      </c>
      <c r="E10" s="31" t="s">
        <v>16</v>
      </c>
      <c r="F10" s="31">
        <v>65</v>
      </c>
      <c r="G10" s="31" t="s">
        <v>17</v>
      </c>
      <c r="H10" s="31" t="s">
        <v>18</v>
      </c>
      <c r="I10" s="31">
        <v>112</v>
      </c>
      <c r="J10" s="31" t="s">
        <v>19</v>
      </c>
      <c r="K10" s="32">
        <v>150000</v>
      </c>
      <c r="L10" s="32">
        <f t="shared" si="0"/>
        <v>16800000</v>
      </c>
      <c r="M10" s="32">
        <f t="shared" ref="M10:M18" si="1">K10*4</f>
        <v>600000</v>
      </c>
      <c r="N10" s="32">
        <v>30000</v>
      </c>
      <c r="O10" s="32">
        <v>60000</v>
      </c>
      <c r="P10" s="33">
        <v>60000</v>
      </c>
      <c r="Q10" s="17">
        <v>2239</v>
      </c>
    </row>
    <row r="11" spans="1:17" ht="21.75" customHeight="1" x14ac:dyDescent="0.25">
      <c r="A11" s="29">
        <v>3</v>
      </c>
      <c r="B11" s="30" t="s">
        <v>43</v>
      </c>
      <c r="C11" s="30" t="s">
        <v>108</v>
      </c>
      <c r="D11" s="31">
        <v>4</v>
      </c>
      <c r="E11" s="31" t="s">
        <v>16</v>
      </c>
      <c r="F11" s="31">
        <v>65</v>
      </c>
      <c r="G11" s="31" t="s">
        <v>17</v>
      </c>
      <c r="H11" s="31" t="s">
        <v>18</v>
      </c>
      <c r="I11" s="31">
        <v>240</v>
      </c>
      <c r="J11" s="31" t="s">
        <v>19</v>
      </c>
      <c r="K11" s="32">
        <v>100000</v>
      </c>
      <c r="L11" s="32">
        <f t="shared" si="0"/>
        <v>24000000</v>
      </c>
      <c r="M11" s="32">
        <f t="shared" si="1"/>
        <v>400000</v>
      </c>
      <c r="N11" s="32">
        <v>0</v>
      </c>
      <c r="O11" s="32">
        <v>50000</v>
      </c>
      <c r="P11" s="33">
        <v>50000</v>
      </c>
      <c r="Q11" s="17">
        <v>2222</v>
      </c>
    </row>
    <row r="12" spans="1:17" ht="21.75" customHeight="1" x14ac:dyDescent="0.25">
      <c r="A12" s="29">
        <v>4</v>
      </c>
      <c r="B12" s="30" t="s">
        <v>55</v>
      </c>
      <c r="C12" s="30" t="s">
        <v>109</v>
      </c>
      <c r="D12" s="31">
        <v>4</v>
      </c>
      <c r="E12" s="31" t="s">
        <v>16</v>
      </c>
      <c r="F12" s="31">
        <v>65</v>
      </c>
      <c r="G12" s="31" t="s">
        <v>17</v>
      </c>
      <c r="H12" s="31" t="s">
        <v>18</v>
      </c>
      <c r="I12" s="31">
        <v>96</v>
      </c>
      <c r="J12" s="31" t="s">
        <v>19</v>
      </c>
      <c r="K12" s="32">
        <v>100000</v>
      </c>
      <c r="L12" s="32">
        <f t="shared" si="0"/>
        <v>9600000</v>
      </c>
      <c r="M12" s="32">
        <f t="shared" si="1"/>
        <v>400000</v>
      </c>
      <c r="N12" s="32">
        <v>0</v>
      </c>
      <c r="O12" s="32">
        <v>50000</v>
      </c>
      <c r="P12" s="33">
        <v>50000</v>
      </c>
      <c r="Q12" s="17">
        <v>1176</v>
      </c>
    </row>
    <row r="13" spans="1:17" ht="21.75" customHeight="1" x14ac:dyDescent="0.25">
      <c r="A13" s="29">
        <v>5</v>
      </c>
      <c r="B13" s="30" t="s">
        <v>72</v>
      </c>
      <c r="C13" s="30" t="s">
        <v>110</v>
      </c>
      <c r="D13" s="31">
        <v>4</v>
      </c>
      <c r="E13" s="31" t="s">
        <v>16</v>
      </c>
      <c r="F13" s="31">
        <v>65</v>
      </c>
      <c r="G13" s="31" t="s">
        <v>17</v>
      </c>
      <c r="H13" s="31" t="s">
        <v>18</v>
      </c>
      <c r="I13" s="31">
        <v>56</v>
      </c>
      <c r="J13" s="31" t="s">
        <v>20</v>
      </c>
      <c r="K13" s="32">
        <v>33500</v>
      </c>
      <c r="L13" s="32">
        <f t="shared" si="0"/>
        <v>1876000</v>
      </c>
      <c r="M13" s="32">
        <f t="shared" si="1"/>
        <v>134000</v>
      </c>
      <c r="N13" s="32">
        <v>33500</v>
      </c>
      <c r="O13" s="32">
        <v>0</v>
      </c>
      <c r="P13" s="33">
        <v>0</v>
      </c>
      <c r="Q13" s="17">
        <v>262</v>
      </c>
    </row>
    <row r="14" spans="1:17" ht="21.75" customHeight="1" x14ac:dyDescent="0.25">
      <c r="A14" s="29">
        <v>6</v>
      </c>
      <c r="B14" s="30" t="s">
        <v>63</v>
      </c>
      <c r="C14" s="30" t="s">
        <v>111</v>
      </c>
      <c r="D14" s="31">
        <v>4</v>
      </c>
      <c r="E14" s="31" t="s">
        <v>16</v>
      </c>
      <c r="F14" s="31">
        <v>65</v>
      </c>
      <c r="G14" s="31" t="s">
        <v>17</v>
      </c>
      <c r="H14" s="31" t="s">
        <v>18</v>
      </c>
      <c r="I14" s="31">
        <v>144</v>
      </c>
      <c r="J14" s="31" t="s">
        <v>19</v>
      </c>
      <c r="K14" s="32">
        <v>55000</v>
      </c>
      <c r="L14" s="32">
        <f t="shared" si="0"/>
        <v>7920000</v>
      </c>
      <c r="M14" s="32">
        <f t="shared" si="1"/>
        <v>220000</v>
      </c>
      <c r="N14" s="32">
        <v>55000</v>
      </c>
      <c r="O14" s="32">
        <v>0</v>
      </c>
      <c r="P14" s="33">
        <v>0</v>
      </c>
      <c r="Q14" s="17">
        <v>573</v>
      </c>
    </row>
    <row r="15" spans="1:17" ht="21.75" customHeight="1" x14ac:dyDescent="0.25">
      <c r="A15" s="29">
        <v>7</v>
      </c>
      <c r="B15" s="30" t="s">
        <v>45</v>
      </c>
      <c r="C15" s="30" t="s">
        <v>112</v>
      </c>
      <c r="D15" s="31">
        <v>4</v>
      </c>
      <c r="E15" s="31" t="s">
        <v>16</v>
      </c>
      <c r="F15" s="31">
        <v>65</v>
      </c>
      <c r="G15" s="31" t="s">
        <v>17</v>
      </c>
      <c r="H15" s="31" t="s">
        <v>18</v>
      </c>
      <c r="I15" s="31">
        <v>172</v>
      </c>
      <c r="J15" s="31" t="s">
        <v>19</v>
      </c>
      <c r="K15" s="32">
        <v>32400</v>
      </c>
      <c r="L15" s="32">
        <f t="shared" si="0"/>
        <v>5572800</v>
      </c>
      <c r="M15" s="32">
        <f t="shared" si="1"/>
        <v>129600</v>
      </c>
      <c r="N15" s="32">
        <v>32400</v>
      </c>
      <c r="O15" s="32">
        <v>0</v>
      </c>
      <c r="P15" s="33">
        <v>0</v>
      </c>
      <c r="Q15" s="17">
        <v>523</v>
      </c>
    </row>
    <row r="16" spans="1:17" ht="21.75" customHeight="1" x14ac:dyDescent="0.25">
      <c r="A16" s="29">
        <v>8</v>
      </c>
      <c r="B16" s="30" t="s">
        <v>46</v>
      </c>
      <c r="C16" s="30" t="s">
        <v>113</v>
      </c>
      <c r="D16" s="31">
        <v>4</v>
      </c>
      <c r="E16" s="31" t="s">
        <v>16</v>
      </c>
      <c r="F16" s="31">
        <v>65</v>
      </c>
      <c r="G16" s="31" t="s">
        <v>17</v>
      </c>
      <c r="H16" s="31" t="s">
        <v>18</v>
      </c>
      <c r="I16" s="31">
        <v>144</v>
      </c>
      <c r="J16" s="31" t="s">
        <v>19</v>
      </c>
      <c r="K16" s="32">
        <v>32400</v>
      </c>
      <c r="L16" s="32">
        <f t="shared" si="0"/>
        <v>4665600</v>
      </c>
      <c r="M16" s="32">
        <f t="shared" si="1"/>
        <v>129600</v>
      </c>
      <c r="N16" s="32">
        <v>32400</v>
      </c>
      <c r="O16" s="32">
        <v>0</v>
      </c>
      <c r="P16" s="33">
        <v>0</v>
      </c>
      <c r="Q16" s="17">
        <v>450</v>
      </c>
    </row>
    <row r="17" spans="1:17" ht="21.75" customHeight="1" x14ac:dyDescent="0.25">
      <c r="A17" s="29">
        <v>9</v>
      </c>
      <c r="B17" s="30" t="s">
        <v>47</v>
      </c>
      <c r="C17" s="30" t="s">
        <v>114</v>
      </c>
      <c r="D17" s="31">
        <v>4</v>
      </c>
      <c r="E17" s="31" t="s">
        <v>16</v>
      </c>
      <c r="F17" s="31">
        <v>65</v>
      </c>
      <c r="G17" s="31" t="s">
        <v>17</v>
      </c>
      <c r="H17" s="31" t="s">
        <v>18</v>
      </c>
      <c r="I17" s="31">
        <v>96</v>
      </c>
      <c r="J17" s="31" t="s">
        <v>19</v>
      </c>
      <c r="K17" s="32">
        <v>31000</v>
      </c>
      <c r="L17" s="32">
        <f t="shared" si="0"/>
        <v>2976000</v>
      </c>
      <c r="M17" s="32">
        <f t="shared" si="1"/>
        <v>124000</v>
      </c>
      <c r="N17" s="32">
        <v>31000</v>
      </c>
      <c r="O17" s="32">
        <v>0</v>
      </c>
      <c r="P17" s="33">
        <v>0</v>
      </c>
      <c r="Q17" s="17">
        <v>500</v>
      </c>
    </row>
    <row r="18" spans="1:17" ht="21.75" customHeight="1" x14ac:dyDescent="0.25">
      <c r="A18" s="29">
        <v>10</v>
      </c>
      <c r="B18" s="30" t="s">
        <v>48</v>
      </c>
      <c r="C18" s="30" t="s">
        <v>115</v>
      </c>
      <c r="D18" s="31">
        <v>4</v>
      </c>
      <c r="E18" s="31" t="s">
        <v>16</v>
      </c>
      <c r="F18" s="31">
        <v>65</v>
      </c>
      <c r="G18" s="31" t="s">
        <v>17</v>
      </c>
      <c r="H18" s="31" t="s">
        <v>18</v>
      </c>
      <c r="I18" s="31">
        <v>96</v>
      </c>
      <c r="J18" s="31" t="s">
        <v>19</v>
      </c>
      <c r="K18" s="32">
        <v>31000</v>
      </c>
      <c r="L18" s="32">
        <f t="shared" si="0"/>
        <v>2976000</v>
      </c>
      <c r="M18" s="32">
        <f t="shared" si="1"/>
        <v>124000</v>
      </c>
      <c r="N18" s="32">
        <v>31000</v>
      </c>
      <c r="O18" s="32">
        <v>0</v>
      </c>
      <c r="P18" s="33">
        <v>0</v>
      </c>
      <c r="Q18" s="17">
        <v>388</v>
      </c>
    </row>
    <row r="19" spans="1:17" ht="21.75" customHeight="1" thickBot="1" x14ac:dyDescent="0.35">
      <c r="A19" s="34"/>
      <c r="B19" s="62" t="s">
        <v>26</v>
      </c>
      <c r="C19" s="62"/>
      <c r="D19" s="62"/>
      <c r="E19" s="62"/>
      <c r="F19" s="62"/>
      <c r="G19" s="62"/>
      <c r="H19" s="62"/>
      <c r="I19" s="35"/>
      <c r="J19" s="35"/>
      <c r="K19" s="36">
        <f t="shared" ref="K19:L19" si="2">SUM(K9:K18)</f>
        <v>715300</v>
      </c>
      <c r="L19" s="36">
        <f t="shared" si="2"/>
        <v>96786400</v>
      </c>
      <c r="M19" s="36">
        <f>SUM(M9:M18)</f>
        <v>2861200</v>
      </c>
      <c r="N19" s="36">
        <f t="shared" ref="N19:P19" si="3">SUM(N9:N18)</f>
        <v>245300</v>
      </c>
      <c r="O19" s="36">
        <f t="shared" si="3"/>
        <v>260000</v>
      </c>
      <c r="P19" s="37">
        <f t="shared" si="3"/>
        <v>210000</v>
      </c>
      <c r="Q19" s="18">
        <f>SUM(Q9:Q18)</f>
        <v>10507</v>
      </c>
    </row>
    <row r="20" spans="1:17" ht="18" thickTop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7.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17.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2"/>
      <c r="M23" s="42"/>
      <c r="N23" s="42"/>
      <c r="O23" s="42"/>
      <c r="P23" s="42"/>
    </row>
  </sheetData>
  <mergeCells count="19">
    <mergeCell ref="L23:P23"/>
    <mergeCell ref="A1:C4"/>
    <mergeCell ref="B19:H19"/>
    <mergeCell ref="A6:A8"/>
    <mergeCell ref="B6:B8"/>
    <mergeCell ref="C6:C8"/>
    <mergeCell ref="D6:E7"/>
    <mergeCell ref="F6:G6"/>
    <mergeCell ref="H6:H8"/>
    <mergeCell ref="I6:I8"/>
    <mergeCell ref="J6:J8"/>
    <mergeCell ref="K6:K8"/>
    <mergeCell ref="L6:M7"/>
    <mergeCell ref="N6:P6"/>
    <mergeCell ref="Q6:Q8"/>
    <mergeCell ref="F7:G7"/>
    <mergeCell ref="N7:N8"/>
    <mergeCell ref="O7:O8"/>
    <mergeCell ref="P7:P8"/>
  </mergeCells>
  <pageMargins left="0.49" right="0.7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3"/>
  <sheetViews>
    <sheetView zoomScale="85" zoomScaleNormal="85" workbookViewId="0">
      <selection sqref="A1:C4"/>
    </sheetView>
  </sheetViews>
  <sheetFormatPr defaultRowHeight="15" x14ac:dyDescent="0.25"/>
  <cols>
    <col min="1" max="1" width="5.140625" customWidth="1"/>
    <col min="2" max="2" width="23.5703125" customWidth="1"/>
    <col min="3" max="3" width="20" customWidth="1"/>
    <col min="4" max="7" width="7" customWidth="1"/>
    <col min="8" max="8" width="10.7109375" customWidth="1"/>
    <col min="9" max="9" width="9" customWidth="1"/>
    <col min="10" max="10" width="8" customWidth="1"/>
    <col min="11" max="11" width="13.85546875" customWidth="1"/>
    <col min="12" max="12" width="16.42578125" bestFit="1" customWidth="1"/>
    <col min="13" max="13" width="13.7109375" bestFit="1" customWidth="1"/>
    <col min="14" max="16" width="13.28515625" customWidth="1"/>
    <col min="17" max="17" width="0" hidden="1" customWidth="1"/>
  </cols>
  <sheetData>
    <row r="1" spans="1:17" s="21" customFormat="1" ht="26.25" customHeight="1" x14ac:dyDescent="0.25">
      <c r="A1" s="71" t="s">
        <v>206</v>
      </c>
      <c r="B1" s="71"/>
      <c r="C1" s="71"/>
      <c r="D1" s="65" t="s">
        <v>136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21" customFormat="1" ht="26.25" customHeight="1" x14ac:dyDescent="0.25">
      <c r="A2" s="71"/>
      <c r="B2" s="71"/>
      <c r="C2" s="71"/>
      <c r="D2" s="65" t="s">
        <v>199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s="21" customFormat="1" ht="26.25" customHeight="1" x14ac:dyDescent="0.25">
      <c r="A3" s="71"/>
      <c r="B3" s="71"/>
      <c r="C3" s="71"/>
      <c r="D3" s="65" t="s">
        <v>192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s="21" customFormat="1" ht="17.25" x14ac:dyDescent="0.25">
      <c r="A4" s="71"/>
      <c r="B4" s="71"/>
      <c r="C4" s="71"/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s="21" customFormat="1" ht="18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ht="35.25" customHeight="1" thickTop="1" x14ac:dyDescent="0.25">
      <c r="A6" s="63" t="s">
        <v>1</v>
      </c>
      <c r="B6" s="55" t="s">
        <v>2</v>
      </c>
      <c r="C6" s="55" t="s">
        <v>3</v>
      </c>
      <c r="D6" s="55" t="s">
        <v>4</v>
      </c>
      <c r="E6" s="55"/>
      <c r="F6" s="55" t="s">
        <v>5</v>
      </c>
      <c r="G6" s="55"/>
      <c r="H6" s="55" t="s">
        <v>6</v>
      </c>
      <c r="I6" s="55" t="s">
        <v>7</v>
      </c>
      <c r="J6" s="55" t="s">
        <v>8</v>
      </c>
      <c r="K6" s="55" t="s">
        <v>9</v>
      </c>
      <c r="L6" s="55" t="s">
        <v>10</v>
      </c>
      <c r="M6" s="55"/>
      <c r="N6" s="55" t="s">
        <v>11</v>
      </c>
      <c r="O6" s="55"/>
      <c r="P6" s="56"/>
      <c r="Q6" s="39" t="s">
        <v>193</v>
      </c>
    </row>
    <row r="7" spans="1:17" ht="35.25" customHeight="1" x14ac:dyDescent="0.25">
      <c r="A7" s="64"/>
      <c r="B7" s="57"/>
      <c r="C7" s="57"/>
      <c r="D7" s="57"/>
      <c r="E7" s="57"/>
      <c r="F7" s="57" t="s">
        <v>12</v>
      </c>
      <c r="G7" s="57"/>
      <c r="H7" s="57"/>
      <c r="I7" s="57"/>
      <c r="J7" s="57"/>
      <c r="K7" s="57"/>
      <c r="L7" s="57"/>
      <c r="M7" s="57"/>
      <c r="N7" s="48" t="s">
        <v>204</v>
      </c>
      <c r="O7" s="58" t="s">
        <v>194</v>
      </c>
      <c r="P7" s="60" t="s">
        <v>195</v>
      </c>
      <c r="Q7" s="40"/>
    </row>
    <row r="8" spans="1:17" ht="26.25" customHeight="1" x14ac:dyDescent="0.25">
      <c r="A8" s="64"/>
      <c r="B8" s="57"/>
      <c r="C8" s="57"/>
      <c r="D8" s="28" t="s">
        <v>13</v>
      </c>
      <c r="E8" s="28" t="s">
        <v>14</v>
      </c>
      <c r="F8" s="28" t="s">
        <v>13</v>
      </c>
      <c r="G8" s="28" t="s">
        <v>14</v>
      </c>
      <c r="H8" s="57"/>
      <c r="I8" s="57"/>
      <c r="J8" s="57"/>
      <c r="K8" s="57"/>
      <c r="L8" s="28" t="s">
        <v>13</v>
      </c>
      <c r="M8" s="28" t="s">
        <v>14</v>
      </c>
      <c r="N8" s="49"/>
      <c r="O8" s="59"/>
      <c r="P8" s="61"/>
      <c r="Q8" s="41"/>
    </row>
    <row r="9" spans="1:17" ht="24" customHeight="1" x14ac:dyDescent="0.25">
      <c r="A9" s="29">
        <v>1</v>
      </c>
      <c r="B9" s="30" t="s">
        <v>50</v>
      </c>
      <c r="C9" s="30" t="s">
        <v>116</v>
      </c>
      <c r="D9" s="31">
        <v>4</v>
      </c>
      <c r="E9" s="31" t="s">
        <v>16</v>
      </c>
      <c r="F9" s="31">
        <v>65</v>
      </c>
      <c r="G9" s="31" t="s">
        <v>17</v>
      </c>
      <c r="H9" s="31" t="s">
        <v>18</v>
      </c>
      <c r="I9" s="31">
        <v>88</v>
      </c>
      <c r="J9" s="31" t="s">
        <v>20</v>
      </c>
      <c r="K9" s="32">
        <v>90000</v>
      </c>
      <c r="L9" s="32">
        <f t="shared" ref="L9:L18" si="0">I9*K9</f>
        <v>7920000</v>
      </c>
      <c r="M9" s="32">
        <f>K9*4</f>
        <v>360000</v>
      </c>
      <c r="N9" s="32">
        <v>0</v>
      </c>
      <c r="O9" s="32">
        <v>45000</v>
      </c>
      <c r="P9" s="33">
        <v>45000</v>
      </c>
      <c r="Q9" s="17">
        <v>989</v>
      </c>
    </row>
    <row r="10" spans="1:17" ht="24" customHeight="1" x14ac:dyDescent="0.25">
      <c r="A10" s="29">
        <v>2</v>
      </c>
      <c r="B10" s="30" t="s">
        <v>27</v>
      </c>
      <c r="C10" s="30" t="s">
        <v>117</v>
      </c>
      <c r="D10" s="31">
        <v>4</v>
      </c>
      <c r="E10" s="31" t="s">
        <v>16</v>
      </c>
      <c r="F10" s="31">
        <v>65</v>
      </c>
      <c r="G10" s="31" t="s">
        <v>17</v>
      </c>
      <c r="H10" s="31" t="s">
        <v>18</v>
      </c>
      <c r="I10" s="31">
        <v>64</v>
      </c>
      <c r="J10" s="31" t="s">
        <v>20</v>
      </c>
      <c r="K10" s="32">
        <v>150000</v>
      </c>
      <c r="L10" s="32">
        <f t="shared" si="0"/>
        <v>9600000</v>
      </c>
      <c r="M10" s="32">
        <f t="shared" ref="M10:M18" si="1">K10*4</f>
        <v>600000</v>
      </c>
      <c r="N10" s="32">
        <v>0</v>
      </c>
      <c r="O10" s="32">
        <v>100000</v>
      </c>
      <c r="P10" s="33">
        <v>50000</v>
      </c>
      <c r="Q10" s="17">
        <v>1220</v>
      </c>
    </row>
    <row r="11" spans="1:17" ht="24" customHeight="1" x14ac:dyDescent="0.25">
      <c r="A11" s="29">
        <v>3</v>
      </c>
      <c r="B11" s="30" t="s">
        <v>51</v>
      </c>
      <c r="C11" s="30" t="s">
        <v>118</v>
      </c>
      <c r="D11" s="31">
        <v>4</v>
      </c>
      <c r="E11" s="31" t="s">
        <v>16</v>
      </c>
      <c r="F11" s="31">
        <v>65</v>
      </c>
      <c r="G11" s="31" t="s">
        <v>17</v>
      </c>
      <c r="H11" s="31" t="s">
        <v>18</v>
      </c>
      <c r="I11" s="31">
        <v>64</v>
      </c>
      <c r="J11" s="31" t="s">
        <v>20</v>
      </c>
      <c r="K11" s="32">
        <v>92000</v>
      </c>
      <c r="L11" s="32">
        <f t="shared" si="0"/>
        <v>5888000</v>
      </c>
      <c r="M11" s="32">
        <f t="shared" si="1"/>
        <v>368000</v>
      </c>
      <c r="N11" s="32">
        <v>0</v>
      </c>
      <c r="O11" s="32">
        <v>46000</v>
      </c>
      <c r="P11" s="33">
        <v>46000</v>
      </c>
      <c r="Q11" s="17">
        <v>748</v>
      </c>
    </row>
    <row r="12" spans="1:17" ht="24" customHeight="1" x14ac:dyDescent="0.25">
      <c r="A12" s="29">
        <v>4</v>
      </c>
      <c r="B12" s="30" t="s">
        <v>53</v>
      </c>
      <c r="C12" s="30" t="s">
        <v>119</v>
      </c>
      <c r="D12" s="31">
        <v>4</v>
      </c>
      <c r="E12" s="31" t="s">
        <v>16</v>
      </c>
      <c r="F12" s="31">
        <v>65</v>
      </c>
      <c r="G12" s="31" t="s">
        <v>17</v>
      </c>
      <c r="H12" s="31" t="s">
        <v>18</v>
      </c>
      <c r="I12" s="31">
        <v>100</v>
      </c>
      <c r="J12" s="31" t="s">
        <v>19</v>
      </c>
      <c r="K12" s="32">
        <v>100000</v>
      </c>
      <c r="L12" s="32">
        <f t="shared" si="0"/>
        <v>10000000</v>
      </c>
      <c r="M12" s="32">
        <f t="shared" si="1"/>
        <v>400000</v>
      </c>
      <c r="N12" s="32">
        <v>0</v>
      </c>
      <c r="O12" s="32">
        <v>50000</v>
      </c>
      <c r="P12" s="33">
        <v>50000</v>
      </c>
      <c r="Q12" s="17">
        <v>1099</v>
      </c>
    </row>
    <row r="13" spans="1:17" ht="24" customHeight="1" x14ac:dyDescent="0.25">
      <c r="A13" s="29">
        <v>5</v>
      </c>
      <c r="B13" s="30" t="s">
        <v>54</v>
      </c>
      <c r="C13" s="30" t="s">
        <v>120</v>
      </c>
      <c r="D13" s="31">
        <v>4</v>
      </c>
      <c r="E13" s="31" t="s">
        <v>16</v>
      </c>
      <c r="F13" s="31">
        <v>65</v>
      </c>
      <c r="G13" s="31" t="s">
        <v>17</v>
      </c>
      <c r="H13" s="31" t="s">
        <v>18</v>
      </c>
      <c r="I13" s="31">
        <v>80</v>
      </c>
      <c r="J13" s="31" t="s">
        <v>20</v>
      </c>
      <c r="K13" s="32">
        <v>90000</v>
      </c>
      <c r="L13" s="32">
        <f t="shared" si="0"/>
        <v>7200000</v>
      </c>
      <c r="M13" s="32">
        <f t="shared" si="1"/>
        <v>360000</v>
      </c>
      <c r="N13" s="32">
        <v>30000</v>
      </c>
      <c r="O13" s="32">
        <v>30000</v>
      </c>
      <c r="P13" s="33">
        <v>30000</v>
      </c>
      <c r="Q13" s="17">
        <v>891</v>
      </c>
    </row>
    <row r="14" spans="1:17" ht="24" customHeight="1" x14ac:dyDescent="0.25">
      <c r="A14" s="29">
        <v>6</v>
      </c>
      <c r="B14" s="30" t="s">
        <v>44</v>
      </c>
      <c r="C14" s="30" t="s">
        <v>121</v>
      </c>
      <c r="D14" s="31">
        <v>4</v>
      </c>
      <c r="E14" s="31" t="s">
        <v>16</v>
      </c>
      <c r="F14" s="31">
        <v>65</v>
      </c>
      <c r="G14" s="31" t="s">
        <v>17</v>
      </c>
      <c r="H14" s="31" t="s">
        <v>18</v>
      </c>
      <c r="I14" s="31">
        <v>168</v>
      </c>
      <c r="J14" s="31" t="s">
        <v>19</v>
      </c>
      <c r="K14" s="32">
        <v>137000</v>
      </c>
      <c r="L14" s="32">
        <f t="shared" si="0"/>
        <v>23016000</v>
      </c>
      <c r="M14" s="32">
        <f t="shared" si="1"/>
        <v>548000</v>
      </c>
      <c r="N14" s="32">
        <v>50000</v>
      </c>
      <c r="O14" s="32">
        <v>40000</v>
      </c>
      <c r="P14" s="33">
        <v>47000</v>
      </c>
      <c r="Q14" s="17">
        <v>2446</v>
      </c>
    </row>
    <row r="15" spans="1:17" ht="24" customHeight="1" x14ac:dyDescent="0.25">
      <c r="A15" s="29">
        <v>7</v>
      </c>
      <c r="B15" s="30" t="s">
        <v>56</v>
      </c>
      <c r="C15" s="30" t="s">
        <v>122</v>
      </c>
      <c r="D15" s="31">
        <v>4</v>
      </c>
      <c r="E15" s="31" t="s">
        <v>32</v>
      </c>
      <c r="F15" s="31">
        <v>65</v>
      </c>
      <c r="G15" s="31" t="s">
        <v>17</v>
      </c>
      <c r="H15" s="31" t="s">
        <v>18</v>
      </c>
      <c r="I15" s="31">
        <v>100</v>
      </c>
      <c r="J15" s="31" t="s">
        <v>19</v>
      </c>
      <c r="K15" s="32">
        <v>153000</v>
      </c>
      <c r="L15" s="32">
        <f t="shared" si="0"/>
        <v>15300000</v>
      </c>
      <c r="M15" s="32">
        <f t="shared" si="1"/>
        <v>612000</v>
      </c>
      <c r="N15" s="32">
        <v>70000</v>
      </c>
      <c r="O15" s="32">
        <v>83000</v>
      </c>
      <c r="P15" s="33">
        <v>0</v>
      </c>
      <c r="Q15" s="17">
        <v>2318</v>
      </c>
    </row>
    <row r="16" spans="1:17" ht="42.75" customHeight="1" x14ac:dyDescent="0.25">
      <c r="A16" s="29">
        <v>8</v>
      </c>
      <c r="B16" s="30" t="s">
        <v>73</v>
      </c>
      <c r="C16" s="30" t="s">
        <v>123</v>
      </c>
      <c r="D16" s="31">
        <v>4</v>
      </c>
      <c r="E16" s="31" t="s">
        <v>16</v>
      </c>
      <c r="F16" s="31">
        <v>65</v>
      </c>
      <c r="G16" s="31" t="s">
        <v>17</v>
      </c>
      <c r="H16" s="31" t="s">
        <v>18</v>
      </c>
      <c r="I16" s="31">
        <v>52</v>
      </c>
      <c r="J16" s="31" t="s">
        <v>20</v>
      </c>
      <c r="K16" s="32">
        <v>33000</v>
      </c>
      <c r="L16" s="32">
        <f t="shared" si="0"/>
        <v>1716000</v>
      </c>
      <c r="M16" s="32">
        <f t="shared" si="1"/>
        <v>132000</v>
      </c>
      <c r="N16" s="32">
        <v>33000</v>
      </c>
      <c r="O16" s="32">
        <v>0</v>
      </c>
      <c r="P16" s="33">
        <v>0</v>
      </c>
      <c r="Q16" s="17">
        <v>243</v>
      </c>
    </row>
    <row r="17" spans="1:17" ht="42.75" customHeight="1" x14ac:dyDescent="0.25">
      <c r="A17" s="29">
        <v>9</v>
      </c>
      <c r="B17" s="30" t="s">
        <v>64</v>
      </c>
      <c r="C17" s="30" t="s">
        <v>124</v>
      </c>
      <c r="D17" s="31">
        <v>4</v>
      </c>
      <c r="E17" s="31" t="s">
        <v>32</v>
      </c>
      <c r="F17" s="31">
        <v>65</v>
      </c>
      <c r="G17" s="31" t="s">
        <v>17</v>
      </c>
      <c r="H17" s="31" t="s">
        <v>18</v>
      </c>
      <c r="I17" s="31">
        <v>156</v>
      </c>
      <c r="J17" s="31" t="s">
        <v>19</v>
      </c>
      <c r="K17" s="32">
        <v>64600</v>
      </c>
      <c r="L17" s="32">
        <f t="shared" si="0"/>
        <v>10077600</v>
      </c>
      <c r="M17" s="32">
        <f t="shared" si="1"/>
        <v>258400</v>
      </c>
      <c r="N17" s="32">
        <v>64600</v>
      </c>
      <c r="O17" s="32">
        <v>0</v>
      </c>
      <c r="P17" s="33">
        <v>0</v>
      </c>
      <c r="Q17" s="17">
        <v>897</v>
      </c>
    </row>
    <row r="18" spans="1:17" ht="24" customHeight="1" x14ac:dyDescent="0.25">
      <c r="A18" s="29">
        <v>10</v>
      </c>
      <c r="B18" s="30" t="s">
        <v>66</v>
      </c>
      <c r="C18" s="30" t="s">
        <v>135</v>
      </c>
      <c r="D18" s="31">
        <v>4</v>
      </c>
      <c r="E18" s="31" t="s">
        <v>16</v>
      </c>
      <c r="F18" s="31">
        <v>65</v>
      </c>
      <c r="G18" s="31" t="s">
        <v>17</v>
      </c>
      <c r="H18" s="31" t="s">
        <v>18</v>
      </c>
      <c r="I18" s="31">
        <v>120</v>
      </c>
      <c r="J18" s="31" t="s">
        <v>19</v>
      </c>
      <c r="K18" s="32">
        <v>80900</v>
      </c>
      <c r="L18" s="32">
        <f t="shared" si="0"/>
        <v>9708000</v>
      </c>
      <c r="M18" s="32">
        <f t="shared" si="1"/>
        <v>323600</v>
      </c>
      <c r="N18" s="32">
        <v>40900</v>
      </c>
      <c r="O18" s="32">
        <v>40000</v>
      </c>
      <c r="P18" s="33">
        <v>0</v>
      </c>
      <c r="Q18" s="17">
        <v>1326</v>
      </c>
    </row>
    <row r="19" spans="1:17" s="7" customFormat="1" ht="32.25" customHeight="1" thickBot="1" x14ac:dyDescent="0.3">
      <c r="A19" s="34"/>
      <c r="B19" s="62" t="s">
        <v>26</v>
      </c>
      <c r="C19" s="62"/>
      <c r="D19" s="62"/>
      <c r="E19" s="62"/>
      <c r="F19" s="62"/>
      <c r="G19" s="62"/>
      <c r="H19" s="62"/>
      <c r="I19" s="35"/>
      <c r="J19" s="35"/>
      <c r="K19" s="36">
        <f t="shared" ref="K19:L19" si="2">SUM(K9:K18)</f>
        <v>990500</v>
      </c>
      <c r="L19" s="36">
        <f t="shared" si="2"/>
        <v>100425600</v>
      </c>
      <c r="M19" s="36">
        <f>SUM(M9:M18)</f>
        <v>3962000</v>
      </c>
      <c r="N19" s="36">
        <f t="shared" ref="N19:P19" si="3">SUM(N9:N18)</f>
        <v>288500</v>
      </c>
      <c r="O19" s="36">
        <f t="shared" si="3"/>
        <v>434000</v>
      </c>
      <c r="P19" s="37">
        <f t="shared" si="3"/>
        <v>268000</v>
      </c>
      <c r="Q19" s="20">
        <f>SUM(Q9:Q18)</f>
        <v>12177</v>
      </c>
    </row>
    <row r="20" spans="1:17" ht="18" thickTop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7.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17.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2"/>
      <c r="M23" s="42"/>
      <c r="N23" s="42"/>
      <c r="O23" s="42"/>
      <c r="P23" s="42"/>
    </row>
  </sheetData>
  <mergeCells count="19">
    <mergeCell ref="L23:P23"/>
    <mergeCell ref="A1:C4"/>
    <mergeCell ref="B19:H19"/>
    <mergeCell ref="A6:A8"/>
    <mergeCell ref="B6:B8"/>
    <mergeCell ref="C6:C8"/>
    <mergeCell ref="D6:E7"/>
    <mergeCell ref="F6:G6"/>
    <mergeCell ref="H6:H8"/>
    <mergeCell ref="I6:I8"/>
    <mergeCell ref="J6:J8"/>
    <mergeCell ref="K6:K8"/>
    <mergeCell ref="L6:M7"/>
    <mergeCell ref="N6:P6"/>
    <mergeCell ref="Q6:Q8"/>
    <mergeCell ref="F7:G7"/>
    <mergeCell ref="N7:N8"/>
    <mergeCell ref="O7:O8"/>
    <mergeCell ref="P7:P8"/>
  </mergeCells>
  <pageMargins left="0.7" right="0.7" top="0.48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3"/>
  <sheetViews>
    <sheetView zoomScale="85" zoomScaleNormal="85" workbookViewId="0">
      <selection sqref="A1:C4"/>
    </sheetView>
  </sheetViews>
  <sheetFormatPr defaultRowHeight="15" x14ac:dyDescent="0.25"/>
  <cols>
    <col min="2" max="2" width="25.140625" customWidth="1"/>
    <col min="3" max="3" width="20" customWidth="1"/>
    <col min="4" max="7" width="7" customWidth="1"/>
    <col min="8" max="8" width="10.7109375" customWidth="1"/>
    <col min="9" max="9" width="9" customWidth="1"/>
    <col min="10" max="10" width="8" customWidth="1"/>
    <col min="11" max="11" width="13.85546875" customWidth="1"/>
    <col min="12" max="12" width="16.42578125" bestFit="1" customWidth="1"/>
    <col min="13" max="13" width="13.7109375" bestFit="1" customWidth="1"/>
    <col min="14" max="16" width="13" customWidth="1"/>
    <col min="17" max="17" width="0" hidden="1" customWidth="1"/>
  </cols>
  <sheetData>
    <row r="1" spans="1:17" s="21" customFormat="1" ht="23.25" customHeight="1" x14ac:dyDescent="0.25">
      <c r="A1" s="71" t="s">
        <v>206</v>
      </c>
      <c r="B1" s="71"/>
      <c r="C1" s="71"/>
      <c r="D1" s="65" t="s">
        <v>136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21" customFormat="1" ht="23.25" customHeight="1" x14ac:dyDescent="0.25">
      <c r="A2" s="71"/>
      <c r="B2" s="71"/>
      <c r="C2" s="71"/>
      <c r="D2" s="66" t="s">
        <v>200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s="21" customFormat="1" ht="23.25" customHeight="1" x14ac:dyDescent="0.25">
      <c r="A3" s="71"/>
      <c r="B3" s="71"/>
      <c r="C3" s="71"/>
      <c r="D3" s="66" t="s">
        <v>192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s="21" customFormat="1" ht="23.25" customHeight="1" x14ac:dyDescent="0.25">
      <c r="A4" s="71"/>
      <c r="B4" s="71"/>
      <c r="C4" s="71"/>
      <c r="D4" s="66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s="21" customFormat="1" ht="18" customHeight="1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ht="35.25" customHeight="1" thickTop="1" x14ac:dyDescent="0.25">
      <c r="A6" s="44" t="s">
        <v>1</v>
      </c>
      <c r="B6" s="46" t="s">
        <v>2</v>
      </c>
      <c r="C6" s="46" t="s">
        <v>3</v>
      </c>
      <c r="D6" s="46" t="s">
        <v>4</v>
      </c>
      <c r="E6" s="46"/>
      <c r="F6" s="46" t="s">
        <v>5</v>
      </c>
      <c r="G6" s="46"/>
      <c r="H6" s="46" t="s">
        <v>6</v>
      </c>
      <c r="I6" s="46" t="s">
        <v>7</v>
      </c>
      <c r="J6" s="46" t="s">
        <v>8</v>
      </c>
      <c r="K6" s="46" t="s">
        <v>9</v>
      </c>
      <c r="L6" s="46" t="s">
        <v>10</v>
      </c>
      <c r="M6" s="46"/>
      <c r="N6" s="46" t="s">
        <v>11</v>
      </c>
      <c r="O6" s="46"/>
      <c r="P6" s="47"/>
      <c r="Q6" s="39" t="s">
        <v>193</v>
      </c>
    </row>
    <row r="7" spans="1:17" ht="35.25" customHeight="1" x14ac:dyDescent="0.25">
      <c r="A7" s="45"/>
      <c r="B7" s="43"/>
      <c r="C7" s="43"/>
      <c r="D7" s="43"/>
      <c r="E7" s="43"/>
      <c r="F7" s="43" t="s">
        <v>12</v>
      </c>
      <c r="G7" s="43"/>
      <c r="H7" s="43"/>
      <c r="I7" s="43"/>
      <c r="J7" s="43"/>
      <c r="K7" s="43"/>
      <c r="L7" s="43"/>
      <c r="M7" s="43"/>
      <c r="N7" s="48" t="s">
        <v>204</v>
      </c>
      <c r="O7" s="50" t="s">
        <v>194</v>
      </c>
      <c r="P7" s="53" t="s">
        <v>195</v>
      </c>
      <c r="Q7" s="40"/>
    </row>
    <row r="8" spans="1:17" ht="26.25" customHeight="1" x14ac:dyDescent="0.25">
      <c r="A8" s="45"/>
      <c r="B8" s="43"/>
      <c r="C8" s="43"/>
      <c r="D8" s="14" t="s">
        <v>13</v>
      </c>
      <c r="E8" s="14" t="s">
        <v>14</v>
      </c>
      <c r="F8" s="14" t="s">
        <v>13</v>
      </c>
      <c r="G8" s="14" t="s">
        <v>14</v>
      </c>
      <c r="H8" s="43"/>
      <c r="I8" s="43"/>
      <c r="J8" s="43"/>
      <c r="K8" s="43"/>
      <c r="L8" s="14" t="s">
        <v>13</v>
      </c>
      <c r="M8" s="14" t="s">
        <v>14</v>
      </c>
      <c r="N8" s="49"/>
      <c r="O8" s="51"/>
      <c r="P8" s="54"/>
      <c r="Q8" s="41"/>
    </row>
    <row r="9" spans="1:17" ht="23.25" customHeight="1" x14ac:dyDescent="0.25">
      <c r="A9" s="2">
        <v>1</v>
      </c>
      <c r="B9" s="3" t="s">
        <v>67</v>
      </c>
      <c r="C9" s="3" t="s">
        <v>125</v>
      </c>
      <c r="D9" s="4">
        <v>4</v>
      </c>
      <c r="E9" s="4" t="s">
        <v>16</v>
      </c>
      <c r="F9" s="4">
        <v>65</v>
      </c>
      <c r="G9" s="4" t="s">
        <v>17</v>
      </c>
      <c r="H9" s="4" t="s">
        <v>18</v>
      </c>
      <c r="I9" s="4">
        <v>160</v>
      </c>
      <c r="J9" s="4" t="s">
        <v>19</v>
      </c>
      <c r="K9" s="5">
        <v>150000</v>
      </c>
      <c r="L9" s="5">
        <f t="shared" ref="L9:L18" si="0">I9*K9</f>
        <v>24000000</v>
      </c>
      <c r="M9" s="5">
        <f>K9*4</f>
        <v>600000</v>
      </c>
      <c r="N9" s="5"/>
      <c r="O9" s="5">
        <v>90000</v>
      </c>
      <c r="P9" s="24">
        <v>60000</v>
      </c>
      <c r="Q9" s="17">
        <v>2586</v>
      </c>
    </row>
    <row r="10" spans="1:17" ht="23.25" customHeight="1" x14ac:dyDescent="0.25">
      <c r="A10" s="2">
        <v>2</v>
      </c>
      <c r="B10" s="3" t="s">
        <v>77</v>
      </c>
      <c r="C10" s="3" t="s">
        <v>126</v>
      </c>
      <c r="D10" s="4">
        <v>4</v>
      </c>
      <c r="E10" s="4" t="s">
        <v>16</v>
      </c>
      <c r="F10" s="4">
        <v>65</v>
      </c>
      <c r="G10" s="4" t="s">
        <v>17</v>
      </c>
      <c r="H10" s="4" t="s">
        <v>18</v>
      </c>
      <c r="I10" s="4">
        <v>52</v>
      </c>
      <c r="J10" s="4" t="s">
        <v>20</v>
      </c>
      <c r="K10" s="5">
        <v>150000</v>
      </c>
      <c r="L10" s="5">
        <f t="shared" si="0"/>
        <v>7800000</v>
      </c>
      <c r="M10" s="5">
        <f t="shared" ref="M10:M18" si="1">K10*4</f>
        <v>600000</v>
      </c>
      <c r="N10" s="5">
        <v>50000</v>
      </c>
      <c r="O10" s="5">
        <v>50000</v>
      </c>
      <c r="P10" s="24">
        <v>50000</v>
      </c>
      <c r="Q10" s="17">
        <v>1220</v>
      </c>
    </row>
    <row r="11" spans="1:17" ht="23.25" customHeight="1" x14ac:dyDescent="0.25">
      <c r="A11" s="2">
        <v>3</v>
      </c>
      <c r="B11" s="3" t="s">
        <v>69</v>
      </c>
      <c r="C11" s="3" t="s">
        <v>127</v>
      </c>
      <c r="D11" s="4">
        <v>4</v>
      </c>
      <c r="E11" s="4" t="s">
        <v>16</v>
      </c>
      <c r="F11" s="4">
        <v>65</v>
      </c>
      <c r="G11" s="4" t="s">
        <v>17</v>
      </c>
      <c r="H11" s="4" t="s">
        <v>18</v>
      </c>
      <c r="I11" s="4">
        <v>152</v>
      </c>
      <c r="J11" s="4" t="s">
        <v>19</v>
      </c>
      <c r="K11" s="5">
        <v>90000</v>
      </c>
      <c r="L11" s="5">
        <f t="shared" si="0"/>
        <v>13680000</v>
      </c>
      <c r="M11" s="5">
        <f t="shared" si="1"/>
        <v>360000</v>
      </c>
      <c r="N11" s="5">
        <v>50000</v>
      </c>
      <c r="O11" s="5">
        <v>40000</v>
      </c>
      <c r="P11" s="24">
        <v>0</v>
      </c>
      <c r="Q11" s="17">
        <v>1364</v>
      </c>
    </row>
    <row r="12" spans="1:17" ht="23.25" customHeight="1" x14ac:dyDescent="0.25">
      <c r="A12" s="2">
        <v>4</v>
      </c>
      <c r="B12" s="3" t="s">
        <v>57</v>
      </c>
      <c r="C12" s="3" t="s">
        <v>128</v>
      </c>
      <c r="D12" s="4">
        <v>4</v>
      </c>
      <c r="E12" s="4" t="s">
        <v>16</v>
      </c>
      <c r="F12" s="4">
        <v>65</v>
      </c>
      <c r="G12" s="4" t="s">
        <v>17</v>
      </c>
      <c r="H12" s="4" t="s">
        <v>18</v>
      </c>
      <c r="I12" s="4">
        <v>120</v>
      </c>
      <c r="J12" s="4" t="s">
        <v>19</v>
      </c>
      <c r="K12" s="5">
        <v>90000</v>
      </c>
      <c r="L12" s="5">
        <f t="shared" si="0"/>
        <v>10800000</v>
      </c>
      <c r="M12" s="5">
        <f t="shared" si="1"/>
        <v>360000</v>
      </c>
      <c r="N12" s="5">
        <v>45000</v>
      </c>
      <c r="O12" s="5">
        <v>45000</v>
      </c>
      <c r="P12" s="24">
        <v>0</v>
      </c>
      <c r="Q12" s="17">
        <v>1343</v>
      </c>
    </row>
    <row r="13" spans="1:17" ht="23.25" customHeight="1" x14ac:dyDescent="0.25">
      <c r="A13" s="2">
        <v>5</v>
      </c>
      <c r="B13" s="3" t="s">
        <v>58</v>
      </c>
      <c r="C13" s="3" t="s">
        <v>129</v>
      </c>
      <c r="D13" s="4">
        <v>4</v>
      </c>
      <c r="E13" s="4" t="s">
        <v>16</v>
      </c>
      <c r="F13" s="4">
        <v>65</v>
      </c>
      <c r="G13" s="4" t="s">
        <v>17</v>
      </c>
      <c r="H13" s="4" t="s">
        <v>18</v>
      </c>
      <c r="I13" s="4">
        <v>132</v>
      </c>
      <c r="J13" s="4" t="s">
        <v>19</v>
      </c>
      <c r="K13" s="5">
        <v>100000</v>
      </c>
      <c r="L13" s="5">
        <f t="shared" si="0"/>
        <v>13200000</v>
      </c>
      <c r="M13" s="5">
        <f t="shared" si="1"/>
        <v>400000</v>
      </c>
      <c r="N13" s="5">
        <v>0</v>
      </c>
      <c r="O13" s="5">
        <v>50000</v>
      </c>
      <c r="P13" s="24">
        <v>50000</v>
      </c>
      <c r="Q13" s="17">
        <v>1695</v>
      </c>
    </row>
    <row r="14" spans="1:17" ht="23.25" customHeight="1" x14ac:dyDescent="0.25">
      <c r="A14" s="2">
        <v>6</v>
      </c>
      <c r="B14" s="3" t="s">
        <v>59</v>
      </c>
      <c r="C14" s="3" t="s">
        <v>130</v>
      </c>
      <c r="D14" s="4">
        <v>4</v>
      </c>
      <c r="E14" s="4" t="s">
        <v>16</v>
      </c>
      <c r="F14" s="4">
        <v>65</v>
      </c>
      <c r="G14" s="4" t="s">
        <v>17</v>
      </c>
      <c r="H14" s="4" t="s">
        <v>18</v>
      </c>
      <c r="I14" s="4">
        <v>56</v>
      </c>
      <c r="J14" s="4" t="s">
        <v>20</v>
      </c>
      <c r="K14" s="5">
        <v>90000</v>
      </c>
      <c r="L14" s="5">
        <f t="shared" si="0"/>
        <v>5040000</v>
      </c>
      <c r="M14" s="5">
        <f t="shared" si="1"/>
        <v>360000</v>
      </c>
      <c r="N14" s="5">
        <v>0</v>
      </c>
      <c r="O14" s="5">
        <v>45000</v>
      </c>
      <c r="P14" s="24">
        <v>45000</v>
      </c>
      <c r="Q14" s="17">
        <v>804</v>
      </c>
    </row>
    <row r="15" spans="1:17" ht="38.25" customHeight="1" x14ac:dyDescent="0.25">
      <c r="A15" s="2">
        <v>7</v>
      </c>
      <c r="B15" s="3" t="s">
        <v>78</v>
      </c>
      <c r="C15" s="3" t="s">
        <v>131</v>
      </c>
      <c r="D15" s="4">
        <v>4</v>
      </c>
      <c r="E15" s="4" t="s">
        <v>16</v>
      </c>
      <c r="F15" s="4">
        <v>65</v>
      </c>
      <c r="G15" s="4" t="s">
        <v>17</v>
      </c>
      <c r="H15" s="4" t="s">
        <v>18</v>
      </c>
      <c r="I15" s="4">
        <v>64</v>
      </c>
      <c r="J15" s="4" t="s">
        <v>20</v>
      </c>
      <c r="K15" s="5">
        <v>100000</v>
      </c>
      <c r="L15" s="5">
        <f t="shared" si="0"/>
        <v>6400000</v>
      </c>
      <c r="M15" s="5">
        <f t="shared" si="1"/>
        <v>400000</v>
      </c>
      <c r="N15" s="5">
        <v>50000</v>
      </c>
      <c r="O15" s="5">
        <v>50000</v>
      </c>
      <c r="P15" s="24">
        <v>0</v>
      </c>
      <c r="Q15" s="17">
        <v>893</v>
      </c>
    </row>
    <row r="16" spans="1:17" ht="23.25" customHeight="1" x14ac:dyDescent="0.25">
      <c r="A16" s="2">
        <v>8</v>
      </c>
      <c r="B16" s="3" t="s">
        <v>60</v>
      </c>
      <c r="C16" s="3" t="s">
        <v>132</v>
      </c>
      <c r="D16" s="4">
        <v>4</v>
      </c>
      <c r="E16" s="4" t="s">
        <v>16</v>
      </c>
      <c r="F16" s="4">
        <v>65</v>
      </c>
      <c r="G16" s="4" t="s">
        <v>17</v>
      </c>
      <c r="H16" s="4" t="s">
        <v>18</v>
      </c>
      <c r="I16" s="4">
        <v>68</v>
      </c>
      <c r="J16" s="4" t="s">
        <v>20</v>
      </c>
      <c r="K16" s="5">
        <v>90000</v>
      </c>
      <c r="L16" s="5">
        <f t="shared" si="0"/>
        <v>6120000</v>
      </c>
      <c r="M16" s="5">
        <f t="shared" si="1"/>
        <v>360000</v>
      </c>
      <c r="N16" s="5">
        <v>45000</v>
      </c>
      <c r="O16" s="5">
        <v>45000</v>
      </c>
      <c r="P16" s="24">
        <v>0</v>
      </c>
      <c r="Q16" s="17">
        <v>750</v>
      </c>
    </row>
    <row r="17" spans="1:17" ht="23.25" customHeight="1" x14ac:dyDescent="0.25">
      <c r="A17" s="2">
        <v>9</v>
      </c>
      <c r="B17" s="3" t="s">
        <v>75</v>
      </c>
      <c r="C17" s="3" t="s">
        <v>133</v>
      </c>
      <c r="D17" s="4">
        <v>4</v>
      </c>
      <c r="E17" s="4" t="s">
        <v>16</v>
      </c>
      <c r="F17" s="4">
        <v>65</v>
      </c>
      <c r="G17" s="4" t="s">
        <v>17</v>
      </c>
      <c r="H17" s="4" t="s">
        <v>18</v>
      </c>
      <c r="I17" s="4">
        <v>124</v>
      </c>
      <c r="J17" s="4" t="s">
        <v>19</v>
      </c>
      <c r="K17" s="5">
        <v>70000</v>
      </c>
      <c r="L17" s="5">
        <f t="shared" si="0"/>
        <v>8680000</v>
      </c>
      <c r="M17" s="5">
        <f t="shared" si="1"/>
        <v>280000</v>
      </c>
      <c r="N17" s="5">
        <v>0</v>
      </c>
      <c r="O17" s="5">
        <v>40000</v>
      </c>
      <c r="P17" s="24">
        <v>30000</v>
      </c>
      <c r="Q17" s="17">
        <v>1000</v>
      </c>
    </row>
    <row r="18" spans="1:17" ht="42" customHeight="1" x14ac:dyDescent="0.25">
      <c r="A18" s="2">
        <v>10</v>
      </c>
      <c r="B18" s="3" t="s">
        <v>65</v>
      </c>
      <c r="C18" s="3" t="s">
        <v>134</v>
      </c>
      <c r="D18" s="4">
        <v>4</v>
      </c>
      <c r="E18" s="4" t="s">
        <v>16</v>
      </c>
      <c r="F18" s="4">
        <v>65</v>
      </c>
      <c r="G18" s="4" t="s">
        <v>17</v>
      </c>
      <c r="H18" s="4" t="s">
        <v>18</v>
      </c>
      <c r="I18" s="4">
        <v>92</v>
      </c>
      <c r="J18" s="4" t="s">
        <v>19</v>
      </c>
      <c r="K18" s="5">
        <v>50000</v>
      </c>
      <c r="L18" s="5">
        <f t="shared" si="0"/>
        <v>4600000</v>
      </c>
      <c r="M18" s="5">
        <f t="shared" si="1"/>
        <v>200000</v>
      </c>
      <c r="N18" s="5">
        <v>50000</v>
      </c>
      <c r="O18" s="5">
        <v>0</v>
      </c>
      <c r="P18" s="24">
        <v>0</v>
      </c>
      <c r="Q18" s="17">
        <v>446</v>
      </c>
    </row>
    <row r="19" spans="1:17" s="7" customFormat="1" ht="23.25" customHeight="1" thickBot="1" x14ac:dyDescent="0.3">
      <c r="A19" s="6"/>
      <c r="B19" s="52" t="s">
        <v>26</v>
      </c>
      <c r="C19" s="52"/>
      <c r="D19" s="52"/>
      <c r="E19" s="52"/>
      <c r="F19" s="52"/>
      <c r="G19" s="52"/>
      <c r="H19" s="52"/>
      <c r="I19" s="25"/>
      <c r="J19" s="25"/>
      <c r="K19" s="26">
        <f t="shared" ref="K19:L19" si="2">SUM(K9:K18)</f>
        <v>980000</v>
      </c>
      <c r="L19" s="26">
        <f t="shared" si="2"/>
        <v>100320000</v>
      </c>
      <c r="M19" s="26">
        <f>SUM(M9:M18)</f>
        <v>3920000</v>
      </c>
      <c r="N19" s="26">
        <f t="shared" ref="N19:P19" si="3">SUM(N9:N18)</f>
        <v>290000</v>
      </c>
      <c r="O19" s="26">
        <f t="shared" si="3"/>
        <v>455000</v>
      </c>
      <c r="P19" s="27">
        <f t="shared" si="3"/>
        <v>235000</v>
      </c>
      <c r="Q19" s="20">
        <f>SUM(Q9:Q18)</f>
        <v>12101</v>
      </c>
    </row>
    <row r="20" spans="1:17" ht="18" thickTop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7.2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7.2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17.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2"/>
      <c r="M23" s="42"/>
      <c r="N23" s="42"/>
      <c r="O23" s="42"/>
      <c r="P23" s="42"/>
    </row>
  </sheetData>
  <mergeCells count="19">
    <mergeCell ref="F7:G7"/>
    <mergeCell ref="A1:C4"/>
    <mergeCell ref="J6:J8"/>
    <mergeCell ref="K6:K8"/>
    <mergeCell ref="L6:M7"/>
    <mergeCell ref="N6:P6"/>
    <mergeCell ref="Q6:Q8"/>
    <mergeCell ref="N7:N8"/>
    <mergeCell ref="O7:O8"/>
    <mergeCell ref="P7:P8"/>
    <mergeCell ref="L23:P23"/>
    <mergeCell ref="B19:H19"/>
    <mergeCell ref="A6:A8"/>
    <mergeCell ref="B6:B8"/>
    <mergeCell ref="C6:C8"/>
    <mergeCell ref="D6:E7"/>
    <mergeCell ref="F6:G6"/>
    <mergeCell ref="H6:H8"/>
    <mergeCell ref="I6:I8"/>
  </mergeCells>
  <pageMargins left="0.7" right="0.7" top="0.75" bottom="0.75" header="0.3" footer="0.3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4"/>
  <sheetViews>
    <sheetView workbookViewId="0">
      <selection sqref="A1:C4"/>
    </sheetView>
  </sheetViews>
  <sheetFormatPr defaultRowHeight="15" x14ac:dyDescent="0.25"/>
  <cols>
    <col min="1" max="1" width="5.140625" customWidth="1"/>
    <col min="2" max="2" width="41.140625" customWidth="1"/>
    <col min="3" max="3" width="15.5703125" customWidth="1"/>
    <col min="4" max="7" width="7.7109375" customWidth="1"/>
    <col min="11" max="11" width="12.140625" customWidth="1"/>
    <col min="12" max="12" width="16" customWidth="1"/>
    <col min="13" max="13" width="13.7109375" customWidth="1"/>
    <col min="14" max="16" width="10.42578125" customWidth="1"/>
    <col min="17" max="17" width="0" hidden="1" customWidth="1"/>
  </cols>
  <sheetData>
    <row r="1" spans="1:17" s="21" customFormat="1" ht="26.25" customHeight="1" x14ac:dyDescent="0.25">
      <c r="A1" s="71" t="s">
        <v>206</v>
      </c>
      <c r="B1" s="71"/>
      <c r="C1" s="71"/>
      <c r="D1" s="65" t="s">
        <v>136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21" customFormat="1" ht="26.25" customHeight="1" x14ac:dyDescent="0.25">
      <c r="A2" s="71"/>
      <c r="B2" s="71"/>
      <c r="C2" s="71"/>
      <c r="D2" s="65" t="s">
        <v>201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s="21" customFormat="1" ht="26.25" customHeight="1" x14ac:dyDescent="0.25">
      <c r="A3" s="71"/>
      <c r="B3" s="71"/>
      <c r="C3" s="71"/>
      <c r="D3" s="65" t="s">
        <v>192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s="21" customFormat="1" ht="17.25" x14ac:dyDescent="0.25">
      <c r="A4" s="71"/>
      <c r="B4" s="71"/>
      <c r="C4" s="71"/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s="21" customFormat="1" ht="18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ht="33" customHeight="1" thickTop="1" x14ac:dyDescent="0.25">
      <c r="A6" s="63" t="s">
        <v>1</v>
      </c>
      <c r="B6" s="55" t="s">
        <v>2</v>
      </c>
      <c r="C6" s="55" t="s">
        <v>3</v>
      </c>
      <c r="D6" s="55" t="s">
        <v>4</v>
      </c>
      <c r="E6" s="55"/>
      <c r="F6" s="55" t="s">
        <v>5</v>
      </c>
      <c r="G6" s="55"/>
      <c r="H6" s="55" t="s">
        <v>6</v>
      </c>
      <c r="I6" s="55" t="s">
        <v>7</v>
      </c>
      <c r="J6" s="55" t="s">
        <v>8</v>
      </c>
      <c r="K6" s="55" t="s">
        <v>9</v>
      </c>
      <c r="L6" s="55" t="s">
        <v>10</v>
      </c>
      <c r="M6" s="55"/>
      <c r="N6" s="55" t="s">
        <v>11</v>
      </c>
      <c r="O6" s="55"/>
      <c r="P6" s="56"/>
      <c r="Q6" s="39" t="s">
        <v>193</v>
      </c>
    </row>
    <row r="7" spans="1:17" ht="33" customHeight="1" x14ac:dyDescent="0.25">
      <c r="A7" s="64"/>
      <c r="B7" s="57"/>
      <c r="C7" s="57"/>
      <c r="D7" s="57"/>
      <c r="E7" s="57"/>
      <c r="F7" s="57" t="s">
        <v>12</v>
      </c>
      <c r="G7" s="57"/>
      <c r="H7" s="57"/>
      <c r="I7" s="57"/>
      <c r="J7" s="57"/>
      <c r="K7" s="57"/>
      <c r="L7" s="57"/>
      <c r="M7" s="57"/>
      <c r="N7" s="48" t="s">
        <v>205</v>
      </c>
      <c r="O7" s="58" t="s">
        <v>194</v>
      </c>
      <c r="P7" s="60" t="s">
        <v>195</v>
      </c>
      <c r="Q7" s="40"/>
    </row>
    <row r="8" spans="1:17" ht="22.5" customHeight="1" x14ac:dyDescent="0.25">
      <c r="A8" s="64"/>
      <c r="B8" s="57"/>
      <c r="C8" s="57"/>
      <c r="D8" s="28" t="s">
        <v>13</v>
      </c>
      <c r="E8" s="28" t="s">
        <v>14</v>
      </c>
      <c r="F8" s="28" t="s">
        <v>13</v>
      </c>
      <c r="G8" s="28" t="s">
        <v>14</v>
      </c>
      <c r="H8" s="57"/>
      <c r="I8" s="57"/>
      <c r="J8" s="57"/>
      <c r="K8" s="57"/>
      <c r="L8" s="28" t="s">
        <v>13</v>
      </c>
      <c r="M8" s="28" t="s">
        <v>14</v>
      </c>
      <c r="N8" s="49"/>
      <c r="O8" s="59"/>
      <c r="P8" s="61"/>
      <c r="Q8" s="41"/>
    </row>
    <row r="9" spans="1:17" ht="21.75" customHeight="1" x14ac:dyDescent="0.25">
      <c r="A9" s="29">
        <v>1</v>
      </c>
      <c r="B9" s="30" t="s">
        <v>137</v>
      </c>
      <c r="C9" s="30" t="s">
        <v>138</v>
      </c>
      <c r="D9" s="31">
        <v>2</v>
      </c>
      <c r="E9" s="31" t="s">
        <v>139</v>
      </c>
      <c r="F9" s="31" t="s">
        <v>140</v>
      </c>
      <c r="G9" s="31" t="s">
        <v>17</v>
      </c>
      <c r="H9" s="31" t="s">
        <v>141</v>
      </c>
      <c r="I9" s="31">
        <v>124</v>
      </c>
      <c r="J9" s="31" t="s">
        <v>19</v>
      </c>
      <c r="K9" s="32">
        <v>146700</v>
      </c>
      <c r="L9" s="32">
        <f t="shared" ref="L9:L22" si="0">I9*K9</f>
        <v>18190800</v>
      </c>
      <c r="M9" s="32">
        <f>4*K9</f>
        <v>586800</v>
      </c>
      <c r="N9" s="32">
        <v>100000</v>
      </c>
      <c r="O9" s="32">
        <v>46700</v>
      </c>
      <c r="P9" s="33"/>
      <c r="Q9" s="12">
        <v>917</v>
      </c>
    </row>
    <row r="10" spans="1:17" ht="21.75" customHeight="1" x14ac:dyDescent="0.25">
      <c r="A10" s="29">
        <v>2</v>
      </c>
      <c r="B10" s="30" t="s">
        <v>142</v>
      </c>
      <c r="C10" s="30" t="s">
        <v>143</v>
      </c>
      <c r="D10" s="31">
        <v>2</v>
      </c>
      <c r="E10" s="31" t="s">
        <v>139</v>
      </c>
      <c r="F10" s="31" t="s">
        <v>140</v>
      </c>
      <c r="G10" s="31" t="s">
        <v>17</v>
      </c>
      <c r="H10" s="31" t="s">
        <v>141</v>
      </c>
      <c r="I10" s="31">
        <v>56</v>
      </c>
      <c r="J10" s="31" t="s">
        <v>20</v>
      </c>
      <c r="K10" s="32">
        <v>50000</v>
      </c>
      <c r="L10" s="32">
        <f t="shared" si="0"/>
        <v>2800000</v>
      </c>
      <c r="M10" s="32">
        <f t="shared" ref="M10:M22" si="1">4*K10</f>
        <v>200000</v>
      </c>
      <c r="N10" s="32"/>
      <c r="O10" s="32">
        <v>30000</v>
      </c>
      <c r="P10" s="33">
        <v>20000</v>
      </c>
      <c r="Q10" s="12">
        <v>227</v>
      </c>
    </row>
    <row r="11" spans="1:17" ht="21.75" customHeight="1" x14ac:dyDescent="0.25">
      <c r="A11" s="29">
        <v>3</v>
      </c>
      <c r="B11" s="30" t="s">
        <v>144</v>
      </c>
      <c r="C11" s="30" t="s">
        <v>145</v>
      </c>
      <c r="D11" s="31">
        <v>2</v>
      </c>
      <c r="E11" s="31" t="s">
        <v>139</v>
      </c>
      <c r="F11" s="31" t="s">
        <v>140</v>
      </c>
      <c r="G11" s="31" t="s">
        <v>17</v>
      </c>
      <c r="H11" s="31" t="s">
        <v>141</v>
      </c>
      <c r="I11" s="31">
        <v>76</v>
      </c>
      <c r="J11" s="31" t="s">
        <v>20</v>
      </c>
      <c r="K11" s="32">
        <v>50000</v>
      </c>
      <c r="L11" s="32">
        <f t="shared" si="0"/>
        <v>3800000</v>
      </c>
      <c r="M11" s="32">
        <f t="shared" si="1"/>
        <v>200000</v>
      </c>
      <c r="N11" s="32"/>
      <c r="O11" s="32"/>
      <c r="P11" s="33">
        <v>50000</v>
      </c>
      <c r="Q11" s="12">
        <v>278</v>
      </c>
    </row>
    <row r="12" spans="1:17" ht="21.75" customHeight="1" x14ac:dyDescent="0.25">
      <c r="A12" s="29">
        <v>4</v>
      </c>
      <c r="B12" s="30" t="s">
        <v>146</v>
      </c>
      <c r="C12" s="30" t="s">
        <v>147</v>
      </c>
      <c r="D12" s="31">
        <v>2</v>
      </c>
      <c r="E12" s="31" t="s">
        <v>139</v>
      </c>
      <c r="F12" s="31" t="s">
        <v>140</v>
      </c>
      <c r="G12" s="31" t="s">
        <v>17</v>
      </c>
      <c r="H12" s="31" t="s">
        <v>141</v>
      </c>
      <c r="I12" s="31">
        <v>108</v>
      </c>
      <c r="J12" s="31" t="s">
        <v>19</v>
      </c>
      <c r="K12" s="32">
        <v>50000</v>
      </c>
      <c r="L12" s="32">
        <f t="shared" si="0"/>
        <v>5400000</v>
      </c>
      <c r="M12" s="32">
        <f t="shared" si="1"/>
        <v>200000</v>
      </c>
      <c r="N12" s="32"/>
      <c r="O12" s="32">
        <v>50000</v>
      </c>
      <c r="P12" s="33"/>
      <c r="Q12" s="12">
        <v>278</v>
      </c>
    </row>
    <row r="13" spans="1:17" ht="21.75" customHeight="1" x14ac:dyDescent="0.25">
      <c r="A13" s="29">
        <v>5</v>
      </c>
      <c r="B13" s="30" t="s">
        <v>148</v>
      </c>
      <c r="C13" s="30" t="s">
        <v>149</v>
      </c>
      <c r="D13" s="31">
        <v>2</v>
      </c>
      <c r="E13" s="31" t="s">
        <v>139</v>
      </c>
      <c r="F13" s="31" t="s">
        <v>140</v>
      </c>
      <c r="G13" s="31" t="s">
        <v>17</v>
      </c>
      <c r="H13" s="31" t="s">
        <v>141</v>
      </c>
      <c r="I13" s="31">
        <v>88</v>
      </c>
      <c r="J13" s="31" t="s">
        <v>20</v>
      </c>
      <c r="K13" s="32">
        <v>50000</v>
      </c>
      <c r="L13" s="32">
        <f t="shared" si="0"/>
        <v>4400000</v>
      </c>
      <c r="M13" s="32">
        <f t="shared" si="1"/>
        <v>200000</v>
      </c>
      <c r="N13" s="32"/>
      <c r="O13" s="32">
        <v>30000</v>
      </c>
      <c r="P13" s="33">
        <v>20000</v>
      </c>
      <c r="Q13" s="12">
        <v>385</v>
      </c>
    </row>
    <row r="14" spans="1:17" ht="21.75" customHeight="1" x14ac:dyDescent="0.25">
      <c r="A14" s="29">
        <v>6</v>
      </c>
      <c r="B14" s="30" t="s">
        <v>150</v>
      </c>
      <c r="C14" s="30" t="s">
        <v>151</v>
      </c>
      <c r="D14" s="31">
        <v>2</v>
      </c>
      <c r="E14" s="31" t="s">
        <v>139</v>
      </c>
      <c r="F14" s="31" t="s">
        <v>140</v>
      </c>
      <c r="G14" s="31" t="s">
        <v>17</v>
      </c>
      <c r="H14" s="31" t="s">
        <v>141</v>
      </c>
      <c r="I14" s="31">
        <v>80</v>
      </c>
      <c r="J14" s="31" t="s">
        <v>20</v>
      </c>
      <c r="K14" s="32">
        <v>40000</v>
      </c>
      <c r="L14" s="32">
        <f t="shared" si="0"/>
        <v>3200000</v>
      </c>
      <c r="M14" s="32">
        <f t="shared" si="1"/>
        <v>160000</v>
      </c>
      <c r="N14" s="32"/>
      <c r="O14" s="32"/>
      <c r="P14" s="33">
        <v>40000</v>
      </c>
      <c r="Q14" s="12">
        <v>244</v>
      </c>
    </row>
    <row r="15" spans="1:17" ht="21.75" customHeight="1" x14ac:dyDescent="0.25">
      <c r="A15" s="29">
        <v>7</v>
      </c>
      <c r="B15" s="30" t="s">
        <v>152</v>
      </c>
      <c r="C15" s="30" t="s">
        <v>153</v>
      </c>
      <c r="D15" s="31">
        <v>2</v>
      </c>
      <c r="E15" s="31" t="s">
        <v>139</v>
      </c>
      <c r="F15" s="31" t="s">
        <v>140</v>
      </c>
      <c r="G15" s="31" t="s">
        <v>17</v>
      </c>
      <c r="H15" s="31" t="s">
        <v>141</v>
      </c>
      <c r="I15" s="31">
        <v>144</v>
      </c>
      <c r="J15" s="31" t="s">
        <v>19</v>
      </c>
      <c r="K15" s="32">
        <v>18000</v>
      </c>
      <c r="L15" s="32">
        <f t="shared" si="0"/>
        <v>2592000</v>
      </c>
      <c r="M15" s="32">
        <f t="shared" si="1"/>
        <v>72000</v>
      </c>
      <c r="N15" s="32">
        <v>18000</v>
      </c>
      <c r="O15" s="32"/>
      <c r="P15" s="33"/>
      <c r="Q15" s="12">
        <v>155</v>
      </c>
    </row>
    <row r="16" spans="1:17" ht="21.75" customHeight="1" x14ac:dyDescent="0.25">
      <c r="A16" s="29">
        <v>8</v>
      </c>
      <c r="B16" s="30" t="s">
        <v>154</v>
      </c>
      <c r="C16" s="30" t="s">
        <v>155</v>
      </c>
      <c r="D16" s="31">
        <v>2</v>
      </c>
      <c r="E16" s="31" t="s">
        <v>139</v>
      </c>
      <c r="F16" s="31" t="s">
        <v>140</v>
      </c>
      <c r="G16" s="31" t="s">
        <v>17</v>
      </c>
      <c r="H16" s="31" t="s">
        <v>141</v>
      </c>
      <c r="I16" s="31">
        <v>124</v>
      </c>
      <c r="J16" s="31" t="s">
        <v>19</v>
      </c>
      <c r="K16" s="32">
        <v>40000</v>
      </c>
      <c r="L16" s="32">
        <f t="shared" si="0"/>
        <v>4960000</v>
      </c>
      <c r="M16" s="32">
        <f t="shared" si="1"/>
        <v>160000</v>
      </c>
      <c r="N16" s="32"/>
      <c r="O16" s="32">
        <v>40000</v>
      </c>
      <c r="P16" s="33"/>
      <c r="Q16" s="12">
        <v>444</v>
      </c>
    </row>
    <row r="17" spans="1:17" ht="21.75" customHeight="1" x14ac:dyDescent="0.25">
      <c r="A17" s="29">
        <v>9</v>
      </c>
      <c r="B17" s="30" t="s">
        <v>156</v>
      </c>
      <c r="C17" s="30" t="s">
        <v>157</v>
      </c>
      <c r="D17" s="31">
        <v>2</v>
      </c>
      <c r="E17" s="31" t="s">
        <v>139</v>
      </c>
      <c r="F17" s="31" t="s">
        <v>140</v>
      </c>
      <c r="G17" s="31" t="s">
        <v>17</v>
      </c>
      <c r="H17" s="31" t="s">
        <v>141</v>
      </c>
      <c r="I17" s="31">
        <v>196</v>
      </c>
      <c r="J17" s="31" t="s">
        <v>19</v>
      </c>
      <c r="K17" s="32">
        <v>40000</v>
      </c>
      <c r="L17" s="32">
        <f t="shared" si="0"/>
        <v>7840000</v>
      </c>
      <c r="M17" s="32">
        <f t="shared" si="1"/>
        <v>160000</v>
      </c>
      <c r="N17" s="32"/>
      <c r="O17" s="32">
        <v>40000</v>
      </c>
      <c r="P17" s="33"/>
      <c r="Q17" s="12">
        <v>444</v>
      </c>
    </row>
    <row r="18" spans="1:17" ht="21.75" customHeight="1" x14ac:dyDescent="0.25">
      <c r="A18" s="29">
        <v>10</v>
      </c>
      <c r="B18" s="30" t="s">
        <v>158</v>
      </c>
      <c r="C18" s="30" t="s">
        <v>159</v>
      </c>
      <c r="D18" s="31">
        <v>2</v>
      </c>
      <c r="E18" s="31" t="s">
        <v>139</v>
      </c>
      <c r="F18" s="31" t="s">
        <v>140</v>
      </c>
      <c r="G18" s="31" t="s">
        <v>17</v>
      </c>
      <c r="H18" s="31" t="s">
        <v>141</v>
      </c>
      <c r="I18" s="31">
        <v>140</v>
      </c>
      <c r="J18" s="31" t="s">
        <v>19</v>
      </c>
      <c r="K18" s="32">
        <v>30000</v>
      </c>
      <c r="L18" s="32">
        <f t="shared" si="0"/>
        <v>4200000</v>
      </c>
      <c r="M18" s="32">
        <f t="shared" si="1"/>
        <v>120000</v>
      </c>
      <c r="N18" s="32"/>
      <c r="O18" s="32">
        <v>30000</v>
      </c>
      <c r="P18" s="33"/>
      <c r="Q18" s="12">
        <v>300</v>
      </c>
    </row>
    <row r="19" spans="1:17" ht="21.75" customHeight="1" x14ac:dyDescent="0.25">
      <c r="A19" s="29">
        <v>11</v>
      </c>
      <c r="B19" s="30" t="s">
        <v>160</v>
      </c>
      <c r="C19" s="30" t="s">
        <v>161</v>
      </c>
      <c r="D19" s="31">
        <v>2</v>
      </c>
      <c r="E19" s="31" t="s">
        <v>139</v>
      </c>
      <c r="F19" s="31" t="s">
        <v>140</v>
      </c>
      <c r="G19" s="31" t="s">
        <v>17</v>
      </c>
      <c r="H19" s="31" t="s">
        <v>141</v>
      </c>
      <c r="I19" s="31">
        <v>112</v>
      </c>
      <c r="J19" s="31" t="s">
        <v>19</v>
      </c>
      <c r="K19" s="32">
        <v>20000</v>
      </c>
      <c r="L19" s="32">
        <f t="shared" si="0"/>
        <v>2240000</v>
      </c>
      <c r="M19" s="32">
        <f t="shared" si="1"/>
        <v>80000</v>
      </c>
      <c r="N19" s="32">
        <v>20000</v>
      </c>
      <c r="O19" s="32"/>
      <c r="P19" s="33"/>
      <c r="Q19" s="12">
        <v>208</v>
      </c>
    </row>
    <row r="20" spans="1:17" ht="21.75" customHeight="1" x14ac:dyDescent="0.25">
      <c r="A20" s="29">
        <v>12</v>
      </c>
      <c r="B20" s="30" t="s">
        <v>162</v>
      </c>
      <c r="C20" s="30" t="s">
        <v>163</v>
      </c>
      <c r="D20" s="31">
        <v>2</v>
      </c>
      <c r="E20" s="31" t="s">
        <v>139</v>
      </c>
      <c r="F20" s="31" t="s">
        <v>140</v>
      </c>
      <c r="G20" s="31" t="s">
        <v>17</v>
      </c>
      <c r="H20" s="31" t="s">
        <v>141</v>
      </c>
      <c r="I20" s="31">
        <v>104</v>
      </c>
      <c r="J20" s="31" t="s">
        <v>19</v>
      </c>
      <c r="K20" s="32">
        <v>18000</v>
      </c>
      <c r="L20" s="32">
        <f t="shared" si="0"/>
        <v>1872000</v>
      </c>
      <c r="M20" s="32">
        <f t="shared" si="1"/>
        <v>72000</v>
      </c>
      <c r="N20" s="32">
        <v>18000</v>
      </c>
      <c r="O20" s="32"/>
      <c r="P20" s="33"/>
      <c r="Q20" s="12">
        <v>164</v>
      </c>
    </row>
    <row r="21" spans="1:17" ht="21.75" customHeight="1" x14ac:dyDescent="0.25">
      <c r="A21" s="29">
        <v>13</v>
      </c>
      <c r="B21" s="30" t="s">
        <v>164</v>
      </c>
      <c r="C21" s="30" t="s">
        <v>165</v>
      </c>
      <c r="D21" s="31">
        <v>2</v>
      </c>
      <c r="E21" s="31" t="s">
        <v>139</v>
      </c>
      <c r="F21" s="31" t="s">
        <v>140</v>
      </c>
      <c r="G21" s="31"/>
      <c r="H21" s="31" t="s">
        <v>141</v>
      </c>
      <c r="I21" s="31">
        <v>108</v>
      </c>
      <c r="J21" s="31" t="s">
        <v>19</v>
      </c>
      <c r="K21" s="32">
        <v>18000</v>
      </c>
      <c r="L21" s="32">
        <f t="shared" si="0"/>
        <v>1944000</v>
      </c>
      <c r="M21" s="32">
        <f t="shared" si="1"/>
        <v>72000</v>
      </c>
      <c r="N21" s="32">
        <v>18000</v>
      </c>
      <c r="O21" s="32"/>
      <c r="P21" s="33"/>
      <c r="Q21" s="12">
        <v>155</v>
      </c>
    </row>
    <row r="22" spans="1:17" ht="21.75" customHeight="1" x14ac:dyDescent="0.25">
      <c r="A22" s="29">
        <v>14</v>
      </c>
      <c r="B22" s="30" t="s">
        <v>166</v>
      </c>
      <c r="C22" s="30" t="s">
        <v>167</v>
      </c>
      <c r="D22" s="31">
        <v>2</v>
      </c>
      <c r="E22" s="31" t="s">
        <v>139</v>
      </c>
      <c r="F22" s="31" t="s">
        <v>140</v>
      </c>
      <c r="G22" s="31" t="s">
        <v>17</v>
      </c>
      <c r="H22" s="31" t="s">
        <v>141</v>
      </c>
      <c r="I22" s="31">
        <v>100</v>
      </c>
      <c r="J22" s="31" t="s">
        <v>19</v>
      </c>
      <c r="K22" s="32">
        <v>16200</v>
      </c>
      <c r="L22" s="32">
        <f t="shared" si="0"/>
        <v>1620000</v>
      </c>
      <c r="M22" s="32">
        <f t="shared" si="1"/>
        <v>64800</v>
      </c>
      <c r="N22" s="32">
        <v>16200</v>
      </c>
      <c r="O22" s="32"/>
      <c r="P22" s="33"/>
      <c r="Q22" s="12">
        <v>193</v>
      </c>
    </row>
    <row r="23" spans="1:17" s="7" customFormat="1" ht="21.75" customHeight="1" thickBot="1" x14ac:dyDescent="0.3">
      <c r="A23" s="34"/>
      <c r="B23" s="62" t="s">
        <v>26</v>
      </c>
      <c r="C23" s="62"/>
      <c r="D23" s="62"/>
      <c r="E23" s="62"/>
      <c r="F23" s="62"/>
      <c r="G23" s="62"/>
      <c r="H23" s="62"/>
      <c r="I23" s="35"/>
      <c r="J23" s="35"/>
      <c r="K23" s="36">
        <f t="shared" ref="K23" si="2">SUM(K9:K22)</f>
        <v>586900</v>
      </c>
      <c r="L23" s="36">
        <f>SUM(L9:L22)</f>
        <v>65058800</v>
      </c>
      <c r="M23" s="36">
        <f>SUM(M9:M22)</f>
        <v>2347600</v>
      </c>
      <c r="N23" s="36">
        <f>SUM(N9:N22)</f>
        <v>190200</v>
      </c>
      <c r="O23" s="36">
        <f>SUM(O9:O22)</f>
        <v>266700</v>
      </c>
      <c r="P23" s="37">
        <f>SUM(P9:P22)</f>
        <v>130000</v>
      </c>
      <c r="Q23" s="20">
        <f t="shared" ref="Q23" si="3">SUM(Q9:Q22)</f>
        <v>4392</v>
      </c>
    </row>
    <row r="24" spans="1:17" ht="15.75" thickTop="1" x14ac:dyDescent="0.25"/>
  </sheetData>
  <mergeCells count="18">
    <mergeCell ref="B23:H23"/>
    <mergeCell ref="A1:C4"/>
    <mergeCell ref="L6:M7"/>
    <mergeCell ref="N6:P6"/>
    <mergeCell ref="A6:A8"/>
    <mergeCell ref="B6:B8"/>
    <mergeCell ref="C6:C8"/>
    <mergeCell ref="D6:E7"/>
    <mergeCell ref="F6:G6"/>
    <mergeCell ref="H6:H8"/>
    <mergeCell ref="I6:I8"/>
    <mergeCell ref="J6:J8"/>
    <mergeCell ref="K6:K8"/>
    <mergeCell ref="Q6:Q8"/>
    <mergeCell ref="F7:G7"/>
    <mergeCell ref="N7:N8"/>
    <mergeCell ref="O7:O8"/>
    <mergeCell ref="P7:P8"/>
  </mergeCells>
  <pageMargins left="0.7" right="0.34" top="0.75" bottom="0.75" header="0.3" footer="0.3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2"/>
  <sheetViews>
    <sheetView workbookViewId="0">
      <selection sqref="A1:C4"/>
    </sheetView>
  </sheetViews>
  <sheetFormatPr defaultRowHeight="15" x14ac:dyDescent="0.25"/>
  <cols>
    <col min="1" max="1" width="5.140625" customWidth="1"/>
    <col min="2" max="2" width="34.7109375" customWidth="1"/>
    <col min="3" max="3" width="17.5703125" style="8" customWidth="1"/>
    <col min="4" max="7" width="6.7109375" customWidth="1"/>
    <col min="9" max="10" width="8.85546875" customWidth="1"/>
    <col min="11" max="11" width="14.140625" customWidth="1"/>
    <col min="12" max="13" width="12.85546875" customWidth="1"/>
    <col min="14" max="16" width="10.85546875" customWidth="1"/>
    <col min="17" max="17" width="0" hidden="1" customWidth="1"/>
  </cols>
  <sheetData>
    <row r="1" spans="1:17" s="23" customFormat="1" ht="21.75" customHeight="1" x14ac:dyDescent="0.3">
      <c r="A1" s="71" t="s">
        <v>206</v>
      </c>
      <c r="B1" s="71"/>
      <c r="C1" s="71"/>
      <c r="D1" s="67" t="s">
        <v>136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s="23" customFormat="1" ht="21.75" customHeight="1" x14ac:dyDescent="0.3">
      <c r="A2" s="71"/>
      <c r="B2" s="71"/>
      <c r="C2" s="71"/>
      <c r="D2" s="65" t="s">
        <v>202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s="23" customFormat="1" ht="21.75" customHeight="1" x14ac:dyDescent="0.3">
      <c r="A3" s="71"/>
      <c r="B3" s="71"/>
      <c r="C3" s="71"/>
      <c r="D3" s="65" t="s">
        <v>192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s="23" customFormat="1" ht="21.75" customHeight="1" x14ac:dyDescent="0.3">
      <c r="A4" s="71"/>
      <c r="B4" s="71"/>
      <c r="C4" s="71"/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s="23" customFormat="1" ht="13.5" customHeight="1" thickBo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ht="36.75" customHeight="1" thickTop="1" x14ac:dyDescent="0.25">
      <c r="A6" s="63" t="s">
        <v>1</v>
      </c>
      <c r="B6" s="55" t="s">
        <v>2</v>
      </c>
      <c r="C6" s="55" t="s">
        <v>3</v>
      </c>
      <c r="D6" s="55" t="s">
        <v>4</v>
      </c>
      <c r="E6" s="55"/>
      <c r="F6" s="55" t="s">
        <v>5</v>
      </c>
      <c r="G6" s="55"/>
      <c r="H6" s="55" t="s">
        <v>6</v>
      </c>
      <c r="I6" s="55" t="s">
        <v>7</v>
      </c>
      <c r="J6" s="55" t="s">
        <v>8</v>
      </c>
      <c r="K6" s="55" t="s">
        <v>9</v>
      </c>
      <c r="L6" s="55" t="s">
        <v>10</v>
      </c>
      <c r="M6" s="55"/>
      <c r="N6" s="55" t="s">
        <v>11</v>
      </c>
      <c r="O6" s="55"/>
      <c r="P6" s="56"/>
      <c r="Q6" s="39" t="s">
        <v>193</v>
      </c>
    </row>
    <row r="7" spans="1:17" ht="33" customHeight="1" x14ac:dyDescent="0.25">
      <c r="A7" s="64"/>
      <c r="B7" s="57"/>
      <c r="C7" s="57"/>
      <c r="D7" s="57"/>
      <c r="E7" s="57"/>
      <c r="F7" s="57" t="s">
        <v>12</v>
      </c>
      <c r="G7" s="57"/>
      <c r="H7" s="57"/>
      <c r="I7" s="57"/>
      <c r="J7" s="57"/>
      <c r="K7" s="57"/>
      <c r="L7" s="57"/>
      <c r="M7" s="57"/>
      <c r="N7" s="48" t="s">
        <v>205</v>
      </c>
      <c r="O7" s="58" t="s">
        <v>194</v>
      </c>
      <c r="P7" s="60" t="s">
        <v>195</v>
      </c>
      <c r="Q7" s="40"/>
    </row>
    <row r="8" spans="1:17" ht="22.5" customHeight="1" x14ac:dyDescent="0.25">
      <c r="A8" s="64"/>
      <c r="B8" s="57"/>
      <c r="C8" s="57"/>
      <c r="D8" s="28" t="s">
        <v>13</v>
      </c>
      <c r="E8" s="28" t="s">
        <v>14</v>
      </c>
      <c r="F8" s="28" t="s">
        <v>13</v>
      </c>
      <c r="G8" s="28" t="s">
        <v>14</v>
      </c>
      <c r="H8" s="57"/>
      <c r="I8" s="57"/>
      <c r="J8" s="57"/>
      <c r="K8" s="57"/>
      <c r="L8" s="28" t="s">
        <v>13</v>
      </c>
      <c r="M8" s="28" t="s">
        <v>14</v>
      </c>
      <c r="N8" s="49"/>
      <c r="O8" s="59"/>
      <c r="P8" s="61"/>
      <c r="Q8" s="41"/>
    </row>
    <row r="9" spans="1:17" ht="25.5" customHeight="1" x14ac:dyDescent="0.25">
      <c r="A9" s="29">
        <v>1</v>
      </c>
      <c r="B9" s="30" t="s">
        <v>168</v>
      </c>
      <c r="C9" s="38" t="s">
        <v>169</v>
      </c>
      <c r="D9" s="31">
        <v>2</v>
      </c>
      <c r="E9" s="31" t="s">
        <v>139</v>
      </c>
      <c r="F9" s="31" t="s">
        <v>140</v>
      </c>
      <c r="G9" s="31" t="s">
        <v>17</v>
      </c>
      <c r="H9" s="31" t="s">
        <v>141</v>
      </c>
      <c r="I9" s="31">
        <v>120</v>
      </c>
      <c r="J9" s="31" t="s">
        <v>19</v>
      </c>
      <c r="K9" s="32">
        <v>134000</v>
      </c>
      <c r="L9" s="32">
        <f t="shared" ref="L9:L20" si="0">I9*K9</f>
        <v>16080000</v>
      </c>
      <c r="M9" s="32">
        <f>4*K9</f>
        <v>536000</v>
      </c>
      <c r="N9" s="32">
        <v>40000</v>
      </c>
      <c r="O9" s="32">
        <v>50000</v>
      </c>
      <c r="P9" s="33">
        <v>44000</v>
      </c>
      <c r="Q9" s="12">
        <v>817</v>
      </c>
    </row>
    <row r="10" spans="1:17" ht="25.5" customHeight="1" x14ac:dyDescent="0.25">
      <c r="A10" s="29">
        <v>2</v>
      </c>
      <c r="B10" s="30" t="s">
        <v>170</v>
      </c>
      <c r="C10" s="38" t="s">
        <v>171</v>
      </c>
      <c r="D10" s="31">
        <v>2</v>
      </c>
      <c r="E10" s="31" t="s">
        <v>139</v>
      </c>
      <c r="F10" s="31" t="s">
        <v>140</v>
      </c>
      <c r="G10" s="31" t="s">
        <v>17</v>
      </c>
      <c r="H10" s="31" t="s">
        <v>141</v>
      </c>
      <c r="I10" s="31">
        <v>136</v>
      </c>
      <c r="J10" s="31" t="s">
        <v>19</v>
      </c>
      <c r="K10" s="32">
        <v>100000</v>
      </c>
      <c r="L10" s="32">
        <f t="shared" si="0"/>
        <v>13600000</v>
      </c>
      <c r="M10" s="32">
        <f t="shared" ref="M10:M20" si="1">4*K10</f>
        <v>400000</v>
      </c>
      <c r="N10" s="32"/>
      <c r="O10" s="32">
        <v>50000</v>
      </c>
      <c r="P10" s="33">
        <v>50000</v>
      </c>
      <c r="Q10" s="12">
        <v>556</v>
      </c>
    </row>
    <row r="11" spans="1:17" ht="25.5" customHeight="1" x14ac:dyDescent="0.25">
      <c r="A11" s="29">
        <v>3</v>
      </c>
      <c r="B11" s="30" t="s">
        <v>172</v>
      </c>
      <c r="C11" s="38" t="s">
        <v>173</v>
      </c>
      <c r="D11" s="31">
        <v>2</v>
      </c>
      <c r="E11" s="31" t="s">
        <v>139</v>
      </c>
      <c r="F11" s="31" t="s">
        <v>140</v>
      </c>
      <c r="G11" s="31" t="s">
        <v>17</v>
      </c>
      <c r="H11" s="31" t="s">
        <v>141</v>
      </c>
      <c r="I11" s="31">
        <v>136</v>
      </c>
      <c r="J11" s="31" t="s">
        <v>19</v>
      </c>
      <c r="K11" s="32">
        <v>81000</v>
      </c>
      <c r="L11" s="32">
        <f t="shared" si="0"/>
        <v>11016000</v>
      </c>
      <c r="M11" s="32">
        <f t="shared" si="1"/>
        <v>324000</v>
      </c>
      <c r="N11" s="32">
        <v>40000</v>
      </c>
      <c r="O11" s="32">
        <v>41000</v>
      </c>
      <c r="P11" s="33"/>
      <c r="Q11" s="12">
        <v>450</v>
      </c>
    </row>
    <row r="12" spans="1:17" ht="25.5" customHeight="1" x14ac:dyDescent="0.25">
      <c r="A12" s="29">
        <v>4</v>
      </c>
      <c r="B12" s="30" t="s">
        <v>174</v>
      </c>
      <c r="C12" s="38" t="s">
        <v>175</v>
      </c>
      <c r="D12" s="31">
        <v>4</v>
      </c>
      <c r="E12" s="31" t="s">
        <v>139</v>
      </c>
      <c r="F12" s="31" t="s">
        <v>140</v>
      </c>
      <c r="G12" s="31" t="s">
        <v>17</v>
      </c>
      <c r="H12" s="31" t="s">
        <v>141</v>
      </c>
      <c r="I12" s="31">
        <v>48</v>
      </c>
      <c r="J12" s="31" t="s">
        <v>20</v>
      </c>
      <c r="K12" s="32">
        <v>69500</v>
      </c>
      <c r="L12" s="32">
        <f t="shared" si="0"/>
        <v>3336000</v>
      </c>
      <c r="M12" s="32">
        <f t="shared" si="1"/>
        <v>278000</v>
      </c>
      <c r="N12" s="32">
        <v>39500</v>
      </c>
      <c r="O12" s="32"/>
      <c r="P12" s="33">
        <v>30000</v>
      </c>
      <c r="Q12" s="12">
        <v>302</v>
      </c>
    </row>
    <row r="13" spans="1:17" ht="25.5" customHeight="1" x14ac:dyDescent="0.25">
      <c r="A13" s="29">
        <v>5</v>
      </c>
      <c r="B13" s="30" t="s">
        <v>176</v>
      </c>
      <c r="C13" s="38" t="s">
        <v>177</v>
      </c>
      <c r="D13" s="31">
        <v>2</v>
      </c>
      <c r="E13" s="31" t="s">
        <v>139</v>
      </c>
      <c r="F13" s="31" t="s">
        <v>140</v>
      </c>
      <c r="G13" s="31" t="s">
        <v>17</v>
      </c>
      <c r="H13" s="31" t="s">
        <v>141</v>
      </c>
      <c r="I13" s="31">
        <v>32</v>
      </c>
      <c r="J13" s="31" t="s">
        <v>20</v>
      </c>
      <c r="K13" s="32">
        <v>50000</v>
      </c>
      <c r="L13" s="32">
        <f t="shared" si="0"/>
        <v>1600000</v>
      </c>
      <c r="M13" s="32">
        <f t="shared" si="1"/>
        <v>200000</v>
      </c>
      <c r="N13" s="32"/>
      <c r="O13" s="32"/>
      <c r="P13" s="33">
        <v>50000</v>
      </c>
      <c r="Q13" s="12">
        <v>200</v>
      </c>
    </row>
    <row r="14" spans="1:17" ht="25.5" customHeight="1" x14ac:dyDescent="0.25">
      <c r="A14" s="29">
        <v>6</v>
      </c>
      <c r="B14" s="30" t="s">
        <v>178</v>
      </c>
      <c r="C14" s="38" t="s">
        <v>179</v>
      </c>
      <c r="D14" s="31">
        <v>2</v>
      </c>
      <c r="E14" s="31" t="s">
        <v>139</v>
      </c>
      <c r="F14" s="31" t="s">
        <v>140</v>
      </c>
      <c r="G14" s="31" t="s">
        <v>17</v>
      </c>
      <c r="H14" s="31" t="s">
        <v>141</v>
      </c>
      <c r="I14" s="31">
        <v>40</v>
      </c>
      <c r="J14" s="31" t="s">
        <v>20</v>
      </c>
      <c r="K14" s="32">
        <v>50000</v>
      </c>
      <c r="L14" s="32">
        <f t="shared" si="0"/>
        <v>2000000</v>
      </c>
      <c r="M14" s="32">
        <f t="shared" si="1"/>
        <v>200000</v>
      </c>
      <c r="N14" s="32"/>
      <c r="O14" s="32">
        <v>30000</v>
      </c>
      <c r="P14" s="33">
        <v>20000</v>
      </c>
      <c r="Q14" s="12">
        <v>214</v>
      </c>
    </row>
    <row r="15" spans="1:17" ht="25.5" customHeight="1" x14ac:dyDescent="0.25">
      <c r="A15" s="29">
        <v>7</v>
      </c>
      <c r="B15" s="30" t="s">
        <v>180</v>
      </c>
      <c r="C15" s="38" t="s">
        <v>181</v>
      </c>
      <c r="D15" s="31">
        <v>2</v>
      </c>
      <c r="E15" s="31" t="s">
        <v>139</v>
      </c>
      <c r="F15" s="31" t="s">
        <v>140</v>
      </c>
      <c r="G15" s="31" t="s">
        <v>17</v>
      </c>
      <c r="H15" s="31" t="s">
        <v>141</v>
      </c>
      <c r="I15" s="31">
        <v>132</v>
      </c>
      <c r="J15" s="31" t="s">
        <v>19</v>
      </c>
      <c r="K15" s="32">
        <v>18500</v>
      </c>
      <c r="L15" s="32">
        <f t="shared" si="0"/>
        <v>2442000</v>
      </c>
      <c r="M15" s="32">
        <f t="shared" si="1"/>
        <v>74000</v>
      </c>
      <c r="N15" s="32">
        <v>18500</v>
      </c>
      <c r="O15" s="32"/>
      <c r="P15" s="33"/>
      <c r="Q15" s="12">
        <v>159</v>
      </c>
    </row>
    <row r="16" spans="1:17" ht="25.5" customHeight="1" x14ac:dyDescent="0.25">
      <c r="A16" s="29">
        <v>8</v>
      </c>
      <c r="B16" s="30" t="s">
        <v>182</v>
      </c>
      <c r="C16" s="38" t="s">
        <v>183</v>
      </c>
      <c r="D16" s="31">
        <v>4</v>
      </c>
      <c r="E16" s="31" t="s">
        <v>139</v>
      </c>
      <c r="F16" s="31" t="s">
        <v>140</v>
      </c>
      <c r="G16" s="31" t="s">
        <v>17</v>
      </c>
      <c r="H16" s="31" t="s">
        <v>141</v>
      </c>
      <c r="I16" s="31">
        <v>40</v>
      </c>
      <c r="J16" s="31" t="s">
        <v>20</v>
      </c>
      <c r="K16" s="32">
        <v>30000</v>
      </c>
      <c r="L16" s="32">
        <f t="shared" si="0"/>
        <v>1200000</v>
      </c>
      <c r="M16" s="32">
        <f t="shared" si="1"/>
        <v>120000</v>
      </c>
      <c r="N16" s="32"/>
      <c r="O16" s="32"/>
      <c r="P16" s="33">
        <v>30000</v>
      </c>
      <c r="Q16" s="12">
        <v>128</v>
      </c>
    </row>
    <row r="17" spans="1:17" ht="25.5" customHeight="1" x14ac:dyDescent="0.25">
      <c r="A17" s="29">
        <v>9</v>
      </c>
      <c r="B17" s="30" t="s">
        <v>184</v>
      </c>
      <c r="C17" s="38" t="s">
        <v>185</v>
      </c>
      <c r="D17" s="31">
        <v>2</v>
      </c>
      <c r="E17" s="31" t="s">
        <v>139</v>
      </c>
      <c r="F17" s="31" t="s">
        <v>140</v>
      </c>
      <c r="G17" s="31" t="s">
        <v>17</v>
      </c>
      <c r="H17" s="31" t="s">
        <v>141</v>
      </c>
      <c r="I17" s="31">
        <v>68</v>
      </c>
      <c r="J17" s="31" t="s">
        <v>20</v>
      </c>
      <c r="K17" s="32">
        <v>19700</v>
      </c>
      <c r="L17" s="32">
        <f t="shared" si="0"/>
        <v>1339600</v>
      </c>
      <c r="M17" s="32">
        <f t="shared" si="1"/>
        <v>78800</v>
      </c>
      <c r="N17" s="32">
        <v>19700</v>
      </c>
      <c r="O17" s="32"/>
      <c r="P17" s="33"/>
      <c r="Q17" s="12">
        <v>120</v>
      </c>
    </row>
    <row r="18" spans="1:17" ht="25.5" customHeight="1" x14ac:dyDescent="0.25">
      <c r="A18" s="29">
        <v>10</v>
      </c>
      <c r="B18" s="30" t="s">
        <v>186</v>
      </c>
      <c r="C18" s="38" t="s">
        <v>187</v>
      </c>
      <c r="D18" s="31">
        <v>2</v>
      </c>
      <c r="E18" s="31" t="s">
        <v>139</v>
      </c>
      <c r="F18" s="31" t="s">
        <v>140</v>
      </c>
      <c r="G18" s="31" t="s">
        <v>17</v>
      </c>
      <c r="H18" s="31" t="s">
        <v>141</v>
      </c>
      <c r="I18" s="31">
        <v>144</v>
      </c>
      <c r="J18" s="31" t="s">
        <v>19</v>
      </c>
      <c r="K18" s="32">
        <v>30000</v>
      </c>
      <c r="L18" s="32">
        <f t="shared" si="0"/>
        <v>4320000</v>
      </c>
      <c r="M18" s="32">
        <f t="shared" si="1"/>
        <v>120000</v>
      </c>
      <c r="N18" s="32"/>
      <c r="O18" s="32">
        <v>30000</v>
      </c>
      <c r="P18" s="33"/>
      <c r="Q18" s="12">
        <v>333</v>
      </c>
    </row>
    <row r="19" spans="1:17" ht="25.5" customHeight="1" x14ac:dyDescent="0.25">
      <c r="A19" s="29">
        <v>11</v>
      </c>
      <c r="B19" s="30" t="s">
        <v>188</v>
      </c>
      <c r="C19" s="38" t="s">
        <v>189</v>
      </c>
      <c r="D19" s="31">
        <v>2</v>
      </c>
      <c r="E19" s="31" t="s">
        <v>139</v>
      </c>
      <c r="F19" s="31" t="s">
        <v>140</v>
      </c>
      <c r="G19" s="31" t="s">
        <v>17</v>
      </c>
      <c r="H19" s="31" t="s">
        <v>141</v>
      </c>
      <c r="I19" s="31">
        <v>96</v>
      </c>
      <c r="J19" s="31" t="s">
        <v>19</v>
      </c>
      <c r="K19" s="32">
        <v>30000</v>
      </c>
      <c r="L19" s="32">
        <f t="shared" si="0"/>
        <v>2880000</v>
      </c>
      <c r="M19" s="32">
        <f t="shared" si="1"/>
        <v>120000</v>
      </c>
      <c r="N19" s="32"/>
      <c r="O19" s="32">
        <v>30000</v>
      </c>
      <c r="P19" s="33"/>
      <c r="Q19" s="12">
        <v>333</v>
      </c>
    </row>
    <row r="20" spans="1:17" ht="25.5" customHeight="1" x14ac:dyDescent="0.25">
      <c r="A20" s="29">
        <v>12</v>
      </c>
      <c r="B20" s="30" t="s">
        <v>190</v>
      </c>
      <c r="C20" s="38" t="s">
        <v>191</v>
      </c>
      <c r="D20" s="31">
        <v>2</v>
      </c>
      <c r="E20" s="31" t="s">
        <v>139</v>
      </c>
      <c r="F20" s="31" t="s">
        <v>140</v>
      </c>
      <c r="G20" s="31" t="s">
        <v>17</v>
      </c>
      <c r="H20" s="31" t="s">
        <v>141</v>
      </c>
      <c r="I20" s="31">
        <v>116</v>
      </c>
      <c r="J20" s="31" t="s">
        <v>19</v>
      </c>
      <c r="K20" s="32">
        <v>20000</v>
      </c>
      <c r="L20" s="32">
        <f t="shared" si="0"/>
        <v>2320000</v>
      </c>
      <c r="M20" s="32">
        <f t="shared" si="1"/>
        <v>80000</v>
      </c>
      <c r="N20" s="32">
        <v>20000</v>
      </c>
      <c r="O20" s="32"/>
      <c r="P20" s="33"/>
      <c r="Q20" s="12">
        <v>172</v>
      </c>
    </row>
    <row r="21" spans="1:17" s="7" customFormat="1" ht="25.5" customHeight="1" thickBot="1" x14ac:dyDescent="0.3">
      <c r="A21" s="34"/>
      <c r="B21" s="62" t="s">
        <v>26</v>
      </c>
      <c r="C21" s="62"/>
      <c r="D21" s="62"/>
      <c r="E21" s="62"/>
      <c r="F21" s="62"/>
      <c r="G21" s="62"/>
      <c r="H21" s="62"/>
      <c r="I21" s="35"/>
      <c r="J21" s="35"/>
      <c r="K21" s="36">
        <v>632700</v>
      </c>
      <c r="L21" s="36">
        <f>SUM(L9:L20)</f>
        <v>62133600</v>
      </c>
      <c r="M21" s="36">
        <f>SUM(M9:M20)</f>
        <v>2530800</v>
      </c>
      <c r="N21" s="36">
        <f t="shared" ref="N21:P21" si="2">SUM(N9:N20)</f>
        <v>177700</v>
      </c>
      <c r="O21" s="36">
        <f t="shared" si="2"/>
        <v>231000</v>
      </c>
      <c r="P21" s="37">
        <f t="shared" si="2"/>
        <v>224000</v>
      </c>
      <c r="Q21" s="15">
        <v>3784</v>
      </c>
    </row>
    <row r="22" spans="1:17" ht="18" thickTop="1" x14ac:dyDescent="0.3">
      <c r="A22" s="1"/>
      <c r="B22" s="1"/>
      <c r="C22" s="1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18">
    <mergeCell ref="A1:C4"/>
    <mergeCell ref="L6:M7"/>
    <mergeCell ref="N6:P6"/>
    <mergeCell ref="Q6:Q8"/>
    <mergeCell ref="F7:G7"/>
    <mergeCell ref="N7:N8"/>
    <mergeCell ref="O7:O8"/>
    <mergeCell ref="P7:P8"/>
    <mergeCell ref="B21:H21"/>
    <mergeCell ref="A6:A8"/>
    <mergeCell ref="B6:B8"/>
    <mergeCell ref="C6:C8"/>
    <mergeCell ref="D6:E7"/>
    <mergeCell ref="F6:G6"/>
    <mergeCell ref="H6:H8"/>
    <mergeCell ref="I6:I8"/>
    <mergeCell ref="J6:J8"/>
    <mergeCell ref="K6:K8"/>
  </mergeCells>
  <pageMargins left="0.64" right="0.37" top="0.49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</vt:lpstr>
      <vt:lpstr>P02</vt:lpstr>
      <vt:lpstr>P03</vt:lpstr>
      <vt:lpstr>P04</vt:lpstr>
      <vt:lpstr>P05</vt:lpstr>
      <vt:lpstr>P06</vt:lpstr>
      <vt:lpstr>P07</vt:lpstr>
      <vt:lpstr>P08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Duc Minh</dc:creator>
  <cp:lastModifiedBy>Hoàng NXBGDVN</cp:lastModifiedBy>
  <cp:lastPrinted>2024-03-28T09:44:35Z</cp:lastPrinted>
  <dcterms:created xsi:type="dcterms:W3CDTF">2024-03-13T01:54:50Z</dcterms:created>
  <dcterms:modified xsi:type="dcterms:W3CDTF">2024-04-05T13:20:44Z</dcterms:modified>
</cp:coreProperties>
</file>